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gagnon\Desktop\NouvellesListes\"/>
    </mc:Choice>
  </mc:AlternateContent>
  <bookViews>
    <workbookView xWindow="0" yWindow="0" windowWidth="25200" windowHeight="11985"/>
  </bookViews>
  <sheets>
    <sheet name="h-15, 2e t, Véro. Leduc, modif." sheetId="1" r:id="rId1"/>
  </sheets>
  <calcPr calcId="152511"/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" i="1"/>
  <c r="L1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G110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1" i="1"/>
  <c r="G60" i="1"/>
  <c r="G59" i="1"/>
  <c r="G58" i="1"/>
  <c r="G57" i="1"/>
  <c r="G56" i="1"/>
  <c r="A110" i="1" l="1"/>
  <c r="A109" i="1"/>
  <c r="A108" i="1"/>
  <c r="A107" i="1"/>
  <c r="A106" i="1"/>
  <c r="A105" i="1"/>
  <c r="A104" i="1"/>
  <c r="A103" i="1"/>
  <c r="A102" i="1"/>
  <c r="A101" i="1"/>
  <c r="A100" i="1"/>
</calcChain>
</file>

<file path=xl/sharedStrings.xml><?xml version="1.0" encoding="utf-8"?>
<sst xmlns="http://schemas.openxmlformats.org/spreadsheetml/2006/main" count="621" uniqueCount="429">
  <si>
    <t>AHNF12599506</t>
  </si>
  <si>
    <t>fadwa@live.ca</t>
  </si>
  <si>
    <t>B-402</t>
  </si>
  <si>
    <t>AITM08609505</t>
  </si>
  <si>
    <t>melyait@hotmail.com</t>
  </si>
  <si>
    <t>ALLE30609501</t>
  </si>
  <si>
    <t>Elischachrisa31@gmail.com</t>
  </si>
  <si>
    <t>BELB03109600</t>
  </si>
  <si>
    <t>miloudbelga@yahoo.fr</t>
  </si>
  <si>
    <t>BENZ24049608</t>
  </si>
  <si>
    <t>zakariabenmebarek@outlook.com</t>
  </si>
  <si>
    <t>BRIS31059407</t>
  </si>
  <si>
    <t>sebastien.briseboiss@gmail.com</t>
  </si>
  <si>
    <t>CHHS04579603</t>
  </si>
  <si>
    <t>cchheng16@gmail.com</t>
  </si>
  <si>
    <t>COUV01589700</t>
  </si>
  <si>
    <t>Vancout@hotmail.com</t>
  </si>
  <si>
    <t>DECS22569701</t>
  </si>
  <si>
    <t>r.decoste@sympatico.ca</t>
  </si>
  <si>
    <t>DESR10629404</t>
  </si>
  <si>
    <t>descarrosedarline@hotmail.com</t>
  </si>
  <si>
    <t>EMIC22549600</t>
  </si>
  <si>
    <t>cassandreemilcar04@outlook.fr</t>
  </si>
  <si>
    <t>ESPM03618905</t>
  </si>
  <si>
    <t>espinoza_mj@hotmail.com</t>
  </si>
  <si>
    <t>HABH15539707</t>
  </si>
  <si>
    <t>Mecano111@hotmail.com</t>
  </si>
  <si>
    <t>HARM16089109</t>
  </si>
  <si>
    <t>matrix259@hotmail.com</t>
  </si>
  <si>
    <t>HERP28129303</t>
  </si>
  <si>
    <t>herissep@gmail.com</t>
  </si>
  <si>
    <t>IBEY08629707</t>
  </si>
  <si>
    <t>montayas@hotmail.com</t>
  </si>
  <si>
    <t>LABY17519600</t>
  </si>
  <si>
    <t>Labady78@gmail.com</t>
  </si>
  <si>
    <t>LAPF29049505</t>
  </si>
  <si>
    <t>fl_28@hotmail.com</t>
  </si>
  <si>
    <t>LEVF12538905</t>
  </si>
  <si>
    <t>levesqueflo@hotmail.com</t>
  </si>
  <si>
    <t>B-414</t>
  </si>
  <si>
    <t>LUBG25049602</t>
  </si>
  <si>
    <t>littleafrica26@hotmail.com</t>
  </si>
  <si>
    <t>MAWA18129600</t>
  </si>
  <si>
    <t>malikadarif@hotmail.fr</t>
  </si>
  <si>
    <t>MEBY16019807</t>
  </si>
  <si>
    <t>yacine_naruto133@hotmail.com</t>
  </si>
  <si>
    <t>MEEJ09118308</t>
  </si>
  <si>
    <t>jfmeehan@hotmail.com</t>
  </si>
  <si>
    <t>MUBM23039301</t>
  </si>
  <si>
    <t>j.mubengaie@hotmail.fr</t>
  </si>
  <si>
    <t>MUBC07579608</t>
  </si>
  <si>
    <t>mcicilat@yahoo.ca</t>
  </si>
  <si>
    <t>OUNA09029607</t>
  </si>
  <si>
    <t>tunisino_11@hotmail.com</t>
  </si>
  <si>
    <t>PINR22549704</t>
  </si>
  <si>
    <t>cool_girl2446@hotmail.com</t>
  </si>
  <si>
    <t>PROL02569705</t>
  </si>
  <si>
    <t>lacroix.chris@videotron.ca</t>
  </si>
  <si>
    <t>ROMJ24099703</t>
  </si>
  <si>
    <t>romanj370@gmail.com</t>
  </si>
  <si>
    <t>SALB16089707</t>
  </si>
  <si>
    <t>pouchblackdero@gmail.com</t>
  </si>
  <si>
    <t>SANS21019602</t>
  </si>
  <si>
    <t>isaza8@hotmail.com</t>
  </si>
  <si>
    <t>VOXK23069603</t>
  </si>
  <si>
    <t>kevin.vo170@hotmail.com</t>
  </si>
  <si>
    <t>WHIT01619201</t>
  </si>
  <si>
    <t>tracywhitehead01@hotmail.ca</t>
  </si>
  <si>
    <t>XAVH21099709</t>
  </si>
  <si>
    <t>hakillxavier@hotmail.com</t>
  </si>
  <si>
    <t>ALEV19539607</t>
  </si>
  <si>
    <t>Roseville2010@hotmail.com</t>
  </si>
  <si>
    <t>ALFE18549608</t>
  </si>
  <si>
    <t>eli_503@hotmail.fr</t>
  </si>
  <si>
    <t>ALLN30569707</t>
  </si>
  <si>
    <t>nadia.allout@gmail.com</t>
  </si>
  <si>
    <t>ALVV14599507</t>
  </si>
  <si>
    <t>vania_mouchi@hotmail.com</t>
  </si>
  <si>
    <t>AUGK06559100</t>
  </si>
  <si>
    <t>lilkeke_01@hotmail.com</t>
  </si>
  <si>
    <t>AURC13597901</t>
  </si>
  <si>
    <t>orelien4@hotmail.com</t>
  </si>
  <si>
    <t>BADS02539600</t>
  </si>
  <si>
    <t>naturalbeauty.sb@hotmail.com</t>
  </si>
  <si>
    <t>BALB18589604</t>
  </si>
  <si>
    <t>Beettinaa@hotmail.com</t>
  </si>
  <si>
    <t>BRAC06089601</t>
  </si>
  <si>
    <t>brasseurbouvierc@gmail.com</t>
  </si>
  <si>
    <t>BRIL13609406</t>
  </si>
  <si>
    <t>livanaa513@yahoo.ca</t>
  </si>
  <si>
    <t>BRIA15049707</t>
  </si>
  <si>
    <t>guccikide67@live.fr</t>
  </si>
  <si>
    <t>BRIA31539201</t>
  </si>
  <si>
    <t>annabelle.brissette@hotmail.com</t>
  </si>
  <si>
    <t>BRUA29129606</t>
  </si>
  <si>
    <t>yutopo@hotmail.com</t>
  </si>
  <si>
    <t>DESA07619205</t>
  </si>
  <si>
    <t>egerlouk_2015@hotmail.com</t>
  </si>
  <si>
    <t>DESG06099505</t>
  </si>
  <si>
    <t>game_soul@live.ca</t>
  </si>
  <si>
    <t>DINR12619501</t>
  </si>
  <si>
    <t>rozanin_d@hotmail.com</t>
  </si>
  <si>
    <t>DIOK12529702</t>
  </si>
  <si>
    <t>katie-anne.dionne@hotmail.com</t>
  </si>
  <si>
    <t>DORJ27558806</t>
  </si>
  <si>
    <t>gyka27@gmail.com</t>
  </si>
  <si>
    <t>GARR20519600</t>
  </si>
  <si>
    <t>rosy.garciap@hotmail.com</t>
  </si>
  <si>
    <t>GAUK12599507</t>
  </si>
  <si>
    <t>kalybizou@hotmail.com</t>
  </si>
  <si>
    <t>AGUA19569203</t>
  </si>
  <si>
    <t>ALEXA19_429@HOTMAIL.COM</t>
  </si>
  <si>
    <t>AIMJ21599003</t>
  </si>
  <si>
    <t>JESSICA.AIMABLE@HOTMAIL.FR</t>
  </si>
  <si>
    <t>ALIA05029206</t>
  </si>
  <si>
    <t>CHARCIA_AMAN@HOTMAIL.COM</t>
  </si>
  <si>
    <t>AMRN25049604</t>
  </si>
  <si>
    <t>AMRANE.05@HOTMAIL.COM</t>
  </si>
  <si>
    <t>ARGR04128303</t>
  </si>
  <si>
    <t>T.ARGUELLO@HOTMAIL.COM</t>
  </si>
  <si>
    <t>BALR05079707</t>
  </si>
  <si>
    <t>RAJITHAN05@HOTMAIL.COM</t>
  </si>
  <si>
    <t>BENA06569306</t>
  </si>
  <si>
    <t>AICHA_IKRAM@HOTMAIL.COM</t>
  </si>
  <si>
    <t>BENR03538901</t>
  </si>
  <si>
    <t>ROSETTE.BENSON@GMAIL.COM</t>
  </si>
  <si>
    <t>BERM12049708</t>
  </si>
  <si>
    <t>DUBLYN01@HOTMAIL.COM</t>
  </si>
  <si>
    <t>BULJ12128902</t>
  </si>
  <si>
    <t>JORBY_B@HOTMAIL.COM</t>
  </si>
  <si>
    <t>CORA13049503</t>
  </si>
  <si>
    <t>ANTHONY_CORIOLAN@HOTMAIL.COM</t>
  </si>
  <si>
    <t>COSQ04049604</t>
  </si>
  <si>
    <t>QUENTINTREMB@HOTMAIL.FR</t>
  </si>
  <si>
    <t>DAMS12548909</t>
  </si>
  <si>
    <t>SAMANTHADAMAS@HOTMAIL.COM</t>
  </si>
  <si>
    <t>DAMG08108502</t>
  </si>
  <si>
    <t>GMDAMBROISE@GMAIL.COM</t>
  </si>
  <si>
    <t>DORH23129006</t>
  </si>
  <si>
    <t>AMIXIO@HOTMAIL.CA</t>
  </si>
  <si>
    <t>DURA12059704</t>
  </si>
  <si>
    <t>ADURAND67@ME.COM</t>
  </si>
  <si>
    <t>EDMM03589606</t>
  </si>
  <si>
    <t>MEDGINEEDMA@YAHOO.CA</t>
  </si>
  <si>
    <t>ELHS17069307</t>
  </si>
  <si>
    <t>SEIFELDINELHOSEINY@GMAIL.COM</t>
  </si>
  <si>
    <t>ELRR05079701</t>
  </si>
  <si>
    <t>RIAD8991@GMAIL.COM</t>
  </si>
  <si>
    <t>ELKY12119601</t>
  </si>
  <si>
    <t>YOUCEFTHEKING@HOTMAIL.COM</t>
  </si>
  <si>
    <t>FERP24539708</t>
  </si>
  <si>
    <t>PATRICIARODRIGUES240397@OUTLOOK.FR</t>
  </si>
  <si>
    <t>GARH26028504</t>
  </si>
  <si>
    <t>HHGARCIA85@HOTMAIL.CA</t>
  </si>
  <si>
    <t>GHAR21589705</t>
  </si>
  <si>
    <t>RYMAGHALMI@YAHOO.CA</t>
  </si>
  <si>
    <t>HASM18599707</t>
  </si>
  <si>
    <t>MURSAL.HASHURI@HOTMAIL.COM</t>
  </si>
  <si>
    <t>IDRI19099700</t>
  </si>
  <si>
    <t>IMADMEC@HOTMAIL.COM</t>
  </si>
  <si>
    <t>JEAR09539707</t>
  </si>
  <si>
    <t>RENIDE_JL@HOTMAIL.COM</t>
  </si>
  <si>
    <t>LIMF05089404</t>
  </si>
  <si>
    <t>DARK_BEAUTY@LIVE.CA</t>
  </si>
  <si>
    <t>MARW12089706</t>
  </si>
  <si>
    <t>MARTINEAU.WILL2@GMAIL.COM</t>
  </si>
  <si>
    <t>MIRA28579504</t>
  </si>
  <si>
    <t>CHEER_ARI@HOTMAIL.COM</t>
  </si>
  <si>
    <t>MUNC29569503</t>
  </si>
  <si>
    <t>CHRYSTELLEMDA@YAHOO.FR</t>
  </si>
  <si>
    <t>PIEB05029705</t>
  </si>
  <si>
    <t>BENJAMINPC79@GMAIL.COM</t>
  </si>
  <si>
    <t>PONS06119506</t>
  </si>
  <si>
    <t>PONCE.SEBASTIAN006@GMAIL.COM</t>
  </si>
  <si>
    <t>RODM09019609</t>
  </si>
  <si>
    <t>MARCO.PROVENCHER@HOTMAIL.COM</t>
  </si>
  <si>
    <t>SAIR27539706</t>
  </si>
  <si>
    <t>SEXYJEAN23@HOTMAIL.COM</t>
  </si>
  <si>
    <t>SAMC26089701</t>
  </si>
  <si>
    <t>CHR.SAMPEREZ@GMAIL.COM</t>
  </si>
  <si>
    <t>STMN25529700</t>
  </si>
  <si>
    <t>NAHEVA.CANTAVE@HOTMAIL.COM</t>
  </si>
  <si>
    <t>TRUJ31589506</t>
  </si>
  <si>
    <t>XOXWENDY_POOH@HOTMAIL.COM</t>
  </si>
  <si>
    <t>TRUK01579605</t>
  </si>
  <si>
    <t>KAMAN_TRUONG1996@HOTMAIL.COM</t>
  </si>
  <si>
    <t>YEDA04049502</t>
  </si>
  <si>
    <t>NANAYEDIDIA@YAHOO.CA</t>
  </si>
  <si>
    <t>MIDJ11079508</t>
  </si>
  <si>
    <t>Midouin</t>
  </si>
  <si>
    <t>James</t>
  </si>
  <si>
    <t>james360soul@hotmail.com</t>
  </si>
  <si>
    <t>Ponce-Alfaro</t>
  </si>
  <si>
    <t>Sebastien</t>
  </si>
  <si>
    <t>ponce.sebastian006@gmail.com</t>
  </si>
  <si>
    <t>REGS23539604</t>
  </si>
  <si>
    <t>Registre</t>
  </si>
  <si>
    <t>Sylvie</t>
  </si>
  <si>
    <t>sylvieregistre@hotmail.ca</t>
  </si>
  <si>
    <t>SOUR25069607</t>
  </si>
  <si>
    <t>Soundararajah</t>
  </si>
  <si>
    <t>Rohan</t>
  </si>
  <si>
    <t>Rohan_sound@hotmail.com</t>
  </si>
  <si>
    <t>TIFH15029706</t>
  </si>
  <si>
    <t>Tifoun</t>
  </si>
  <si>
    <t>Hocine</t>
  </si>
  <si>
    <t>thocine10@gmail.com</t>
  </si>
  <si>
    <t>BASJ04079604</t>
  </si>
  <si>
    <t>alimuse@hotmail.com</t>
  </si>
  <si>
    <t>DEHM28099500</t>
  </si>
  <si>
    <t>Dehiles</t>
  </si>
  <si>
    <t>Mohamed</t>
  </si>
  <si>
    <t>m-d10@live.fr</t>
  </si>
  <si>
    <t>Antoine</t>
  </si>
  <si>
    <t>adurand67@me.com</t>
  </si>
  <si>
    <t>LARE15089608</t>
  </si>
  <si>
    <t>ericby_desrosier15@hotmail.com</t>
  </si>
  <si>
    <t>LUNW29099704</t>
  </si>
  <si>
    <t>William</t>
  </si>
  <si>
    <t>xavier2675@hotmail.com</t>
  </si>
  <si>
    <t>LUUL20039704</t>
  </si>
  <si>
    <t>Lucky</t>
  </si>
  <si>
    <t>generalluu@hotmail.com</t>
  </si>
  <si>
    <t>MARM04099501</t>
  </si>
  <si>
    <t>Médérick</t>
  </si>
  <si>
    <t>mederick_20@hotmail.com</t>
  </si>
  <si>
    <t>OCTP23569609</t>
  </si>
  <si>
    <t>Patricia</t>
  </si>
  <si>
    <t>xpatriciax@live.ca</t>
  </si>
  <si>
    <t>TELA20619500</t>
  </si>
  <si>
    <t>alice.tellier@hotmail.ca</t>
  </si>
  <si>
    <t>TINU27119608</t>
  </si>
  <si>
    <t>ulrick.tingue@hotmail.fr</t>
  </si>
  <si>
    <t>VASA04089609</t>
  </si>
  <si>
    <t>albertovasilescu@hotmail.fr</t>
  </si>
  <si>
    <t>Ahnich</t>
  </si>
  <si>
    <t>Ait Abdelmalek</t>
  </si>
  <si>
    <t>Alla</t>
  </si>
  <si>
    <t>Belgharbi</t>
  </si>
  <si>
    <t>Benmebarek</t>
  </si>
  <si>
    <t>Brisebois</t>
  </si>
  <si>
    <t>Chheng</t>
  </si>
  <si>
    <t>Couture</t>
  </si>
  <si>
    <t>Decoste</t>
  </si>
  <si>
    <t>Descar</t>
  </si>
  <si>
    <t>Emilcar</t>
  </si>
  <si>
    <t>Espinoza-Flores</t>
  </si>
  <si>
    <t>Habbaci</t>
  </si>
  <si>
    <t>Harbec Aumont</t>
  </si>
  <si>
    <t>Herisse</t>
  </si>
  <si>
    <t>Ibelaïd</t>
  </si>
  <si>
    <t>Labady</t>
  </si>
  <si>
    <t>Lapointe</t>
  </si>
  <si>
    <t>Levesque</t>
  </si>
  <si>
    <t>Lubwele</t>
  </si>
  <si>
    <t>Mawhoub</t>
  </si>
  <si>
    <t>Mebarki</t>
  </si>
  <si>
    <t>Meehan</t>
  </si>
  <si>
    <t>Mubengaie</t>
  </si>
  <si>
    <t>Mubiala</t>
  </si>
  <si>
    <t>Ouni</t>
  </si>
  <si>
    <t>Pinto-Archambault</t>
  </si>
  <si>
    <t>Provençal</t>
  </si>
  <si>
    <t>Roman Guarneros</t>
  </si>
  <si>
    <t>Salomons</t>
  </si>
  <si>
    <t>Sanchez</t>
  </si>
  <si>
    <t>Vo</t>
  </si>
  <si>
    <t>Whitehead</t>
  </si>
  <si>
    <t>Xavier</t>
  </si>
  <si>
    <t>Alexandre</t>
  </si>
  <si>
    <t>Alfaro-Salamanca</t>
  </si>
  <si>
    <t>Allout</t>
  </si>
  <si>
    <t>Alvarado Juarez</t>
  </si>
  <si>
    <t>Auguste</t>
  </si>
  <si>
    <t>Aurélien</t>
  </si>
  <si>
    <t>Badin</t>
  </si>
  <si>
    <t>Balogh</t>
  </si>
  <si>
    <t>Brasseur-Bouvier</t>
  </si>
  <si>
    <t>Brice</t>
  </si>
  <si>
    <t>Brignole</t>
  </si>
  <si>
    <t>Brissette</t>
  </si>
  <si>
    <t>Bruneau</t>
  </si>
  <si>
    <t>Désir</t>
  </si>
  <si>
    <t>Desrosiers</t>
  </si>
  <si>
    <t>Din</t>
  </si>
  <si>
    <t>Dionne</t>
  </si>
  <si>
    <t>Dorcena</t>
  </si>
  <si>
    <t>Garcia-Perez</t>
  </si>
  <si>
    <t>Gaudet</t>
  </si>
  <si>
    <t>Fadwa</t>
  </si>
  <si>
    <t>Melyssa</t>
  </si>
  <si>
    <t>Elischa</t>
  </si>
  <si>
    <t>Billal</t>
  </si>
  <si>
    <t>Zakaria</t>
  </si>
  <si>
    <t>Sébastien</t>
  </si>
  <si>
    <t>Sourn Hasseka</t>
  </si>
  <si>
    <t>Vanessa</t>
  </si>
  <si>
    <t>Stéphanie</t>
  </si>
  <si>
    <t>Rose Darline</t>
  </si>
  <si>
    <t>Cassandre</t>
  </si>
  <si>
    <t>Marie-Josée</t>
  </si>
  <si>
    <t>Hayet</t>
  </si>
  <si>
    <t>Mathieu</t>
  </si>
  <si>
    <t>Paul-Ophny</t>
  </si>
  <si>
    <t>Yasmine</t>
  </si>
  <si>
    <t>Yémima</t>
  </si>
  <si>
    <t>Frédéric</t>
  </si>
  <si>
    <t>Florence</t>
  </si>
  <si>
    <t>Gaël-Mukeba</t>
  </si>
  <si>
    <t>Anwar</t>
  </si>
  <si>
    <t>Yacine</t>
  </si>
  <si>
    <t>Jean-François</t>
  </si>
  <si>
    <t>Mufuta Junior</t>
  </si>
  <si>
    <t>Cicilat Bonitha</t>
  </si>
  <si>
    <t>Adam</t>
  </si>
  <si>
    <t>Rebecca</t>
  </si>
  <si>
    <t>Lili-Anne</t>
  </si>
  <si>
    <t>Juan Manuel</t>
  </si>
  <si>
    <t>Biennsdero</t>
  </si>
  <si>
    <t>Sebastian</t>
  </si>
  <si>
    <t>Kevin</t>
  </si>
  <si>
    <t>Tracy</t>
  </si>
  <si>
    <t>Hakill El Shabaz</t>
  </si>
  <si>
    <t>Veggina Rose Cléore</t>
  </si>
  <si>
    <t>Elizabeth</t>
  </si>
  <si>
    <t>Nadia</t>
  </si>
  <si>
    <t>Vania Jasmin</t>
  </si>
  <si>
    <t>Kenia</t>
  </si>
  <si>
    <t>Clairnoise</t>
  </si>
  <si>
    <t>Shernaldine</t>
  </si>
  <si>
    <t>Bettina</t>
  </si>
  <si>
    <t>Charles-Antoine</t>
  </si>
  <si>
    <t>Livana</t>
  </si>
  <si>
    <t>Anfernee</t>
  </si>
  <si>
    <t>Annabelle</t>
  </si>
  <si>
    <t>Angélika</t>
  </si>
  <si>
    <t>Gamelee</t>
  </si>
  <si>
    <t>Rozanin</t>
  </si>
  <si>
    <t>Katie-Anne</t>
  </si>
  <si>
    <t>Jarika</t>
  </si>
  <si>
    <t>Rosa</t>
  </si>
  <si>
    <t>Kaly-Ann</t>
  </si>
  <si>
    <t>tour 1</t>
  </si>
  <si>
    <t>tour 2</t>
  </si>
  <si>
    <t>Aguilar-Crespo</t>
  </si>
  <si>
    <t>Aimable</t>
  </si>
  <si>
    <t>Alizada</t>
  </si>
  <si>
    <t>Amrane</t>
  </si>
  <si>
    <t>Arguello Mena</t>
  </si>
  <si>
    <t>Balendran</t>
  </si>
  <si>
    <t>Bensakhria</t>
  </si>
  <si>
    <t>Benson Châteauvert</t>
  </si>
  <si>
    <t>Bertrand</t>
  </si>
  <si>
    <t>Bully</t>
  </si>
  <si>
    <t>Coriolan</t>
  </si>
  <si>
    <t>Cosse-Tremblay</t>
  </si>
  <si>
    <t>Damas</t>
  </si>
  <si>
    <t>Dambroise</t>
  </si>
  <si>
    <t>Dorval</t>
  </si>
  <si>
    <t>Durand</t>
  </si>
  <si>
    <t>Edma</t>
  </si>
  <si>
    <t>El Hoseiny</t>
  </si>
  <si>
    <t>El Rayes</t>
  </si>
  <si>
    <t>Elkrerarfi</t>
  </si>
  <si>
    <t>Fernandes-Rodrigues</t>
  </si>
  <si>
    <t>Garcia Encarnacion</t>
  </si>
  <si>
    <t>Ghalmi</t>
  </si>
  <si>
    <t>Hashuri</t>
  </si>
  <si>
    <t>Idrissi</t>
  </si>
  <si>
    <t>Jean-Louis</t>
  </si>
  <si>
    <t>Limoges</t>
  </si>
  <si>
    <t>Martineau</t>
  </si>
  <si>
    <t>Mireault</t>
  </si>
  <si>
    <t>Munyandinda</t>
  </si>
  <si>
    <t>Pierre-Charles</t>
  </si>
  <si>
    <t>Rodriguez-Provencher</t>
  </si>
  <si>
    <t>Saint-Vil-Toulmé</t>
  </si>
  <si>
    <t>Sam-Perez</t>
  </si>
  <si>
    <t>St-Martin-Cantave</t>
  </si>
  <si>
    <t>Truong</t>
  </si>
  <si>
    <t>Yedidia-Nana-Tuande</t>
  </si>
  <si>
    <t>Vasilescu</t>
  </si>
  <si>
    <t>Octavius-Nord</t>
  </si>
  <si>
    <t>Bastien-Pierre</t>
  </si>
  <si>
    <t>Laroque</t>
  </si>
  <si>
    <t>Lung</t>
  </si>
  <si>
    <t>Luu</t>
  </si>
  <si>
    <t>Marleau</t>
  </si>
  <si>
    <t>Tellier</t>
  </si>
  <si>
    <t>Tingue</t>
  </si>
  <si>
    <t>Alexandra</t>
  </si>
  <si>
    <t>Jessica</t>
  </si>
  <si>
    <t>Amanullah</t>
  </si>
  <si>
    <t>Nabil</t>
  </si>
  <si>
    <t>Roberto José</t>
  </si>
  <si>
    <t>Rajithan</t>
  </si>
  <si>
    <t>Aïcha Ikram</t>
  </si>
  <si>
    <t>Rosette</t>
  </si>
  <si>
    <t>Marc-André</t>
  </si>
  <si>
    <t>Jorby</t>
  </si>
  <si>
    <t>Anthony</t>
  </si>
  <si>
    <t>Quentin</t>
  </si>
  <si>
    <t>Samantha</t>
  </si>
  <si>
    <t>Guy Maxime</t>
  </si>
  <si>
    <t>Hugo</t>
  </si>
  <si>
    <t>Medgine</t>
  </si>
  <si>
    <t>Seif El Din</t>
  </si>
  <si>
    <t>Riad</t>
  </si>
  <si>
    <t>Youcef</t>
  </si>
  <si>
    <t>Hector</t>
  </si>
  <si>
    <t>Ryma</t>
  </si>
  <si>
    <t>Mursal</t>
  </si>
  <si>
    <t>Imad</t>
  </si>
  <si>
    <t>Renide</t>
  </si>
  <si>
    <t>Ariane</t>
  </si>
  <si>
    <t>Chrystelle</t>
  </si>
  <si>
    <t>Benjamin</t>
  </si>
  <si>
    <t>Marco</t>
  </si>
  <si>
    <t>Raphaëlle</t>
  </si>
  <si>
    <t>Christian</t>
  </si>
  <si>
    <t>Nahéva</t>
  </si>
  <si>
    <t>Joan-Wendy</t>
  </si>
  <si>
    <t>Ka-Man</t>
  </si>
  <si>
    <t>Adrien Joseph</t>
  </si>
  <si>
    <t>Jordan</t>
  </si>
  <si>
    <t>Ericson Desrose</t>
  </si>
  <si>
    <t>Alice</t>
  </si>
  <si>
    <t>Ulrick</t>
  </si>
  <si>
    <t>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</si>
</sst>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4" fillId="0" borderId="0" xfId="0" applyFont="1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0" fontId="0" fillId="33" borderId="0" xfId="0" applyFill="1" applyAlignment="1">
      <alignment horizontal="right"/>
    </xf>
    <xf numFmtId="0" fontId="14" fillId="33" borderId="0" xfId="0" applyFont="1" applyFill="1" applyAlignment="1">
      <alignment horizontal="right"/>
    </xf>
    <xf numFmtId="0" fontId="14" fillId="34" borderId="0" xfId="0" applyFont="1" applyFill="1" applyAlignment="1">
      <alignment horizontal="right"/>
    </xf>
    <xf numFmtId="0" fontId="14" fillId="34" borderId="0" xfId="0" applyFont="1" applyFill="1"/>
    <xf numFmtId="0" fontId="0" fillId="34" borderId="0" xfId="0" applyFill="1"/>
    <xf numFmtId="0" fontId="0" fillId="35" borderId="0" xfId="0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tabSelected="1" topLeftCell="A49" workbookViewId="0">
      <selection activeCell="A40" sqref="A40"/>
    </sheetView>
  </sheetViews>
  <sheetFormatPr baseColWidth="10" defaultRowHeight="15" x14ac:dyDescent="0.25"/>
  <cols>
    <col min="1" max="1" width="25.42578125" customWidth="1"/>
    <col min="2" max="2" width="21.85546875" customWidth="1"/>
    <col min="3" max="3" width="32.85546875" customWidth="1"/>
    <col min="4" max="4" width="35.7109375" customWidth="1"/>
    <col min="5" max="5" width="35" customWidth="1"/>
    <col min="9" max="9" width="20" customWidth="1"/>
  </cols>
  <sheetData>
    <row r="1" spans="1:12" x14ac:dyDescent="0.25">
      <c r="A1" s="4">
        <v>1261601</v>
      </c>
      <c r="B1" t="s">
        <v>0</v>
      </c>
      <c r="C1" t="s">
        <v>235</v>
      </c>
      <c r="D1" t="s">
        <v>289</v>
      </c>
      <c r="E1" t="s">
        <v>1</v>
      </c>
      <c r="F1" t="s">
        <v>342</v>
      </c>
      <c r="G1">
        <v>5146036357</v>
      </c>
      <c r="H1" t="s">
        <v>2</v>
      </c>
      <c r="I1" t="b">
        <f>COUNTIF(K:K,A1)=1</f>
        <v>0</v>
      </c>
      <c r="K1" s="11">
        <v>1515255</v>
      </c>
      <c r="L1" t="b">
        <f>COUNTIF(A:A,K1)=1</f>
        <v>1</v>
      </c>
    </row>
    <row r="2" spans="1:12" x14ac:dyDescent="0.25">
      <c r="A2" s="4">
        <v>1455601</v>
      </c>
      <c r="B2" t="s">
        <v>3</v>
      </c>
      <c r="C2" t="s">
        <v>236</v>
      </c>
      <c r="D2" t="s">
        <v>290</v>
      </c>
      <c r="E2" t="s">
        <v>4</v>
      </c>
      <c r="F2" t="s">
        <v>342</v>
      </c>
      <c r="G2">
        <v>4509754828</v>
      </c>
      <c r="H2" t="s">
        <v>2</v>
      </c>
      <c r="I2" t="b">
        <f t="shared" ref="I2:I65" si="0">COUNTIF(K:K,A2)=1</f>
        <v>0</v>
      </c>
      <c r="K2" s="11">
        <v>1506859</v>
      </c>
      <c r="L2" t="b">
        <f t="shared" ref="L2:L65" si="1">COUNTIF(A:A,K2)=1</f>
        <v>0</v>
      </c>
    </row>
    <row r="3" spans="1:12" x14ac:dyDescent="0.25">
      <c r="A3" s="4">
        <v>1517125</v>
      </c>
      <c r="B3" t="s">
        <v>5</v>
      </c>
      <c r="C3" t="s">
        <v>237</v>
      </c>
      <c r="D3" t="s">
        <v>291</v>
      </c>
      <c r="E3" t="s">
        <v>6</v>
      </c>
      <c r="F3" t="s">
        <v>342</v>
      </c>
      <c r="G3">
        <v>5146215661</v>
      </c>
      <c r="H3" t="s">
        <v>2</v>
      </c>
      <c r="I3" t="b">
        <f t="shared" si="0"/>
        <v>1</v>
      </c>
      <c r="K3" s="11">
        <v>1515941</v>
      </c>
      <c r="L3" t="b">
        <f t="shared" si="1"/>
        <v>0</v>
      </c>
    </row>
    <row r="4" spans="1:12" x14ac:dyDescent="0.25">
      <c r="A4" s="4">
        <v>1483764</v>
      </c>
      <c r="B4" t="s">
        <v>7</v>
      </c>
      <c r="C4" t="s">
        <v>238</v>
      </c>
      <c r="D4" t="s">
        <v>292</v>
      </c>
      <c r="E4" t="s">
        <v>8</v>
      </c>
      <c r="F4" t="s">
        <v>342</v>
      </c>
      <c r="G4">
        <v>5149561372</v>
      </c>
      <c r="H4" t="s">
        <v>2</v>
      </c>
      <c r="I4" t="b">
        <f t="shared" si="0"/>
        <v>0</v>
      </c>
      <c r="K4" s="11">
        <v>1502543</v>
      </c>
      <c r="L4" t="b">
        <f t="shared" si="1"/>
        <v>1</v>
      </c>
    </row>
    <row r="5" spans="1:12" x14ac:dyDescent="0.25">
      <c r="A5" s="4">
        <v>1515301</v>
      </c>
      <c r="B5" t="s">
        <v>9</v>
      </c>
      <c r="C5" t="s">
        <v>239</v>
      </c>
      <c r="D5" t="s">
        <v>293</v>
      </c>
      <c r="E5" t="s">
        <v>10</v>
      </c>
      <c r="F5" t="s">
        <v>342</v>
      </c>
      <c r="G5">
        <v>5145239841</v>
      </c>
      <c r="H5" t="s">
        <v>2</v>
      </c>
      <c r="I5" t="b">
        <f t="shared" si="0"/>
        <v>1</v>
      </c>
      <c r="K5" s="11">
        <v>1507535</v>
      </c>
      <c r="L5" t="b">
        <f t="shared" si="1"/>
        <v>1</v>
      </c>
    </row>
    <row r="6" spans="1:12" x14ac:dyDescent="0.25">
      <c r="A6" s="4">
        <v>1143367</v>
      </c>
      <c r="B6" t="s">
        <v>11</v>
      </c>
      <c r="C6" t="s">
        <v>240</v>
      </c>
      <c r="D6" t="s">
        <v>294</v>
      </c>
      <c r="E6" t="s">
        <v>12</v>
      </c>
      <c r="F6" t="s">
        <v>342</v>
      </c>
      <c r="G6">
        <v>5143534481</v>
      </c>
      <c r="H6" t="s">
        <v>2</v>
      </c>
      <c r="I6" t="b">
        <f t="shared" si="0"/>
        <v>0</v>
      </c>
      <c r="K6" s="11">
        <v>1514910</v>
      </c>
      <c r="L6" t="b">
        <f t="shared" si="1"/>
        <v>1</v>
      </c>
    </row>
    <row r="7" spans="1:12" x14ac:dyDescent="0.25">
      <c r="A7" s="4">
        <v>1513467</v>
      </c>
      <c r="B7" t="s">
        <v>13</v>
      </c>
      <c r="C7" t="s">
        <v>241</v>
      </c>
      <c r="D7" t="s">
        <v>295</v>
      </c>
      <c r="E7" t="s">
        <v>14</v>
      </c>
      <c r="F7" t="s">
        <v>342</v>
      </c>
      <c r="G7">
        <v>4504928186</v>
      </c>
      <c r="H7" t="s">
        <v>2</v>
      </c>
      <c r="I7" t="b">
        <f t="shared" si="0"/>
        <v>1</v>
      </c>
      <c r="K7" s="11">
        <v>1501679</v>
      </c>
      <c r="L7" t="b">
        <f t="shared" si="1"/>
        <v>0</v>
      </c>
    </row>
    <row r="8" spans="1:12" x14ac:dyDescent="0.25">
      <c r="A8" s="4">
        <v>1422973</v>
      </c>
      <c r="B8" t="s">
        <v>15</v>
      </c>
      <c r="C8" t="s">
        <v>242</v>
      </c>
      <c r="D8" t="s">
        <v>296</v>
      </c>
      <c r="E8" t="s">
        <v>16</v>
      </c>
      <c r="F8" t="s">
        <v>342</v>
      </c>
      <c r="G8">
        <v>4504452083</v>
      </c>
      <c r="H8" t="s">
        <v>2</v>
      </c>
      <c r="I8" t="b">
        <f t="shared" si="0"/>
        <v>0</v>
      </c>
      <c r="K8" s="11">
        <v>1507056</v>
      </c>
      <c r="L8" t="b">
        <f t="shared" si="1"/>
        <v>1</v>
      </c>
    </row>
    <row r="9" spans="1:12" x14ac:dyDescent="0.25">
      <c r="A9" s="4">
        <v>6129514</v>
      </c>
      <c r="B9" t="s">
        <v>17</v>
      </c>
      <c r="C9" t="s">
        <v>243</v>
      </c>
      <c r="D9" t="s">
        <v>297</v>
      </c>
      <c r="E9" t="s">
        <v>18</v>
      </c>
      <c r="F9" t="s">
        <v>342</v>
      </c>
      <c r="G9">
        <v>4506641439</v>
      </c>
      <c r="H9" t="s">
        <v>2</v>
      </c>
      <c r="I9" t="b">
        <f t="shared" si="0"/>
        <v>0</v>
      </c>
      <c r="K9" s="11">
        <v>1517536</v>
      </c>
      <c r="L9" t="b">
        <f t="shared" si="1"/>
        <v>0</v>
      </c>
    </row>
    <row r="10" spans="1:12" x14ac:dyDescent="0.25">
      <c r="A10" s="4">
        <v>1443769</v>
      </c>
      <c r="B10" t="s">
        <v>19</v>
      </c>
      <c r="C10" t="s">
        <v>244</v>
      </c>
      <c r="D10" t="s">
        <v>298</v>
      </c>
      <c r="E10" t="s">
        <v>20</v>
      </c>
      <c r="F10" t="s">
        <v>342</v>
      </c>
      <c r="G10">
        <v>4389359399</v>
      </c>
      <c r="H10" t="s">
        <v>2</v>
      </c>
      <c r="I10" t="b">
        <f t="shared" si="0"/>
        <v>0</v>
      </c>
      <c r="K10" s="11">
        <v>1516100</v>
      </c>
      <c r="L10" t="b">
        <f t="shared" si="1"/>
        <v>1</v>
      </c>
    </row>
    <row r="11" spans="1:12" x14ac:dyDescent="0.25">
      <c r="A11" s="4">
        <v>1444081</v>
      </c>
      <c r="B11" t="s">
        <v>21</v>
      </c>
      <c r="C11" t="s">
        <v>245</v>
      </c>
      <c r="D11" t="s">
        <v>299</v>
      </c>
      <c r="E11" t="s">
        <v>22</v>
      </c>
      <c r="F11" t="s">
        <v>342</v>
      </c>
      <c r="G11">
        <v>4504350074</v>
      </c>
      <c r="H11" t="s">
        <v>2</v>
      </c>
      <c r="I11" t="b">
        <f t="shared" si="0"/>
        <v>0</v>
      </c>
      <c r="K11" s="11">
        <v>1505779</v>
      </c>
      <c r="L11" t="b">
        <f t="shared" si="1"/>
        <v>1</v>
      </c>
    </row>
    <row r="12" spans="1:12" x14ac:dyDescent="0.25">
      <c r="A12" s="4">
        <v>1317221</v>
      </c>
      <c r="B12" t="s">
        <v>23</v>
      </c>
      <c r="C12" t="s">
        <v>246</v>
      </c>
      <c r="D12" t="s">
        <v>300</v>
      </c>
      <c r="E12" t="s">
        <v>24</v>
      </c>
      <c r="F12" t="s">
        <v>342</v>
      </c>
      <c r="G12">
        <v>5149988903</v>
      </c>
      <c r="H12" t="s">
        <v>2</v>
      </c>
      <c r="I12" t="b">
        <f t="shared" si="0"/>
        <v>0</v>
      </c>
      <c r="K12" s="11">
        <v>1501321</v>
      </c>
      <c r="L12" t="b">
        <f t="shared" si="1"/>
        <v>0</v>
      </c>
    </row>
    <row r="13" spans="1:12" x14ac:dyDescent="0.25">
      <c r="A13" s="4">
        <v>1509148</v>
      </c>
      <c r="B13" t="s">
        <v>25</v>
      </c>
      <c r="C13" t="s">
        <v>247</v>
      </c>
      <c r="D13" t="s">
        <v>301</v>
      </c>
      <c r="E13" t="s">
        <v>26</v>
      </c>
      <c r="F13" t="s">
        <v>342</v>
      </c>
      <c r="G13">
        <v>4389399513</v>
      </c>
      <c r="H13" t="s">
        <v>2</v>
      </c>
      <c r="I13" t="b">
        <f t="shared" si="0"/>
        <v>1</v>
      </c>
      <c r="K13" s="11">
        <v>1506507</v>
      </c>
      <c r="L13" t="b">
        <f t="shared" si="1"/>
        <v>1</v>
      </c>
    </row>
    <row r="14" spans="1:12" x14ac:dyDescent="0.25">
      <c r="A14" s="4">
        <v>1502614</v>
      </c>
      <c r="B14" t="s">
        <v>27</v>
      </c>
      <c r="C14" t="s">
        <v>248</v>
      </c>
      <c r="D14" t="s">
        <v>302</v>
      </c>
      <c r="E14" t="s">
        <v>28</v>
      </c>
      <c r="F14" t="s">
        <v>342</v>
      </c>
      <c r="G14">
        <v>4506358577</v>
      </c>
      <c r="H14" t="s">
        <v>2</v>
      </c>
      <c r="I14" t="b">
        <f t="shared" si="0"/>
        <v>1</v>
      </c>
      <c r="K14" s="11">
        <v>1513265</v>
      </c>
      <c r="L14" t="b">
        <f t="shared" si="1"/>
        <v>1</v>
      </c>
    </row>
    <row r="15" spans="1:12" x14ac:dyDescent="0.25">
      <c r="A15" s="4">
        <v>1185619</v>
      </c>
      <c r="B15" t="s">
        <v>29</v>
      </c>
      <c r="C15" t="s">
        <v>249</v>
      </c>
      <c r="D15" t="s">
        <v>303</v>
      </c>
      <c r="E15" t="s">
        <v>30</v>
      </c>
      <c r="F15" t="s">
        <v>342</v>
      </c>
      <c r="G15">
        <v>5144944696</v>
      </c>
      <c r="H15" t="s">
        <v>2</v>
      </c>
      <c r="I15" t="b">
        <f t="shared" si="0"/>
        <v>0</v>
      </c>
      <c r="K15" s="11">
        <v>1510198</v>
      </c>
      <c r="L15" t="b">
        <f t="shared" si="1"/>
        <v>1</v>
      </c>
    </row>
    <row r="16" spans="1:12" x14ac:dyDescent="0.25">
      <c r="A16" s="4">
        <v>1455956</v>
      </c>
      <c r="B16" t="s">
        <v>31</v>
      </c>
      <c r="C16" t="s">
        <v>250</v>
      </c>
      <c r="D16" t="s">
        <v>304</v>
      </c>
      <c r="E16" t="s">
        <v>32</v>
      </c>
      <c r="F16" t="s">
        <v>342</v>
      </c>
      <c r="G16">
        <v>5149730863</v>
      </c>
      <c r="H16" t="s">
        <v>2</v>
      </c>
      <c r="I16" t="b">
        <f t="shared" si="0"/>
        <v>0</v>
      </c>
      <c r="K16" s="11">
        <v>1515512</v>
      </c>
      <c r="L16" t="b">
        <f t="shared" si="1"/>
        <v>1</v>
      </c>
    </row>
    <row r="17" spans="1:12" x14ac:dyDescent="0.25">
      <c r="A17" s="4">
        <v>1508343</v>
      </c>
      <c r="B17" t="s">
        <v>33</v>
      </c>
      <c r="C17" t="s">
        <v>251</v>
      </c>
      <c r="D17" t="s">
        <v>305</v>
      </c>
      <c r="E17" t="s">
        <v>34</v>
      </c>
      <c r="F17" t="s">
        <v>342</v>
      </c>
      <c r="G17">
        <v>4507281100</v>
      </c>
      <c r="H17" t="s">
        <v>2</v>
      </c>
      <c r="I17" t="b">
        <f t="shared" si="0"/>
        <v>1</v>
      </c>
      <c r="K17" s="11">
        <v>1509074</v>
      </c>
      <c r="L17" t="b">
        <f t="shared" si="1"/>
        <v>0</v>
      </c>
    </row>
    <row r="18" spans="1:12" x14ac:dyDescent="0.25">
      <c r="A18" s="4">
        <v>1262685</v>
      </c>
      <c r="B18" t="s">
        <v>35</v>
      </c>
      <c r="C18" t="s">
        <v>252</v>
      </c>
      <c r="D18" t="s">
        <v>306</v>
      </c>
      <c r="E18" t="s">
        <v>36</v>
      </c>
      <c r="F18" t="s">
        <v>342</v>
      </c>
      <c r="G18">
        <v>5143559922</v>
      </c>
      <c r="H18" t="s">
        <v>2</v>
      </c>
      <c r="I18" t="b">
        <f t="shared" si="0"/>
        <v>0</v>
      </c>
      <c r="K18" s="11">
        <v>1513711</v>
      </c>
      <c r="L18" t="b">
        <f t="shared" si="1"/>
        <v>1</v>
      </c>
    </row>
    <row r="19" spans="1:12" x14ac:dyDescent="0.25">
      <c r="A19" s="4">
        <v>1039278</v>
      </c>
      <c r="B19" t="s">
        <v>37</v>
      </c>
      <c r="C19" t="s">
        <v>253</v>
      </c>
      <c r="D19" t="s">
        <v>307</v>
      </c>
      <c r="E19" t="s">
        <v>38</v>
      </c>
      <c r="F19" t="s">
        <v>342</v>
      </c>
      <c r="G19">
        <v>5149160630</v>
      </c>
      <c r="H19" t="s">
        <v>39</v>
      </c>
      <c r="I19" t="b">
        <f t="shared" si="0"/>
        <v>0</v>
      </c>
      <c r="K19" s="11">
        <v>1508777</v>
      </c>
      <c r="L19" t="b">
        <f t="shared" si="1"/>
        <v>1</v>
      </c>
    </row>
    <row r="20" spans="1:12" x14ac:dyDescent="0.25">
      <c r="A20" s="4">
        <v>1515134</v>
      </c>
      <c r="B20" t="s">
        <v>40</v>
      </c>
      <c r="C20" t="s">
        <v>254</v>
      </c>
      <c r="D20" t="s">
        <v>308</v>
      </c>
      <c r="E20" t="s">
        <v>41</v>
      </c>
      <c r="F20" t="s">
        <v>342</v>
      </c>
      <c r="G20">
        <v>4506281887</v>
      </c>
      <c r="H20" t="s">
        <v>39</v>
      </c>
      <c r="I20" t="b">
        <f t="shared" si="0"/>
        <v>1</v>
      </c>
      <c r="K20" s="11">
        <v>1504761</v>
      </c>
      <c r="L20" t="b">
        <f t="shared" si="1"/>
        <v>0</v>
      </c>
    </row>
    <row r="21" spans="1:12" x14ac:dyDescent="0.25">
      <c r="A21" s="4">
        <v>1514999</v>
      </c>
      <c r="B21" t="s">
        <v>42</v>
      </c>
      <c r="C21" t="s">
        <v>255</v>
      </c>
      <c r="D21" t="s">
        <v>309</v>
      </c>
      <c r="E21" t="s">
        <v>43</v>
      </c>
      <c r="F21" t="s">
        <v>342</v>
      </c>
      <c r="G21">
        <v>5143539568</v>
      </c>
      <c r="H21" t="s">
        <v>39</v>
      </c>
      <c r="I21" t="b">
        <f t="shared" si="0"/>
        <v>1</v>
      </c>
      <c r="K21" s="11">
        <v>1507932</v>
      </c>
      <c r="L21" t="b">
        <f t="shared" si="1"/>
        <v>1</v>
      </c>
    </row>
    <row r="22" spans="1:12" x14ac:dyDescent="0.25">
      <c r="A22" s="4">
        <v>1472870</v>
      </c>
      <c r="B22" t="s">
        <v>44</v>
      </c>
      <c r="C22" t="s">
        <v>256</v>
      </c>
      <c r="D22" t="s">
        <v>310</v>
      </c>
      <c r="E22" t="s">
        <v>45</v>
      </c>
      <c r="F22" t="s">
        <v>342</v>
      </c>
      <c r="G22">
        <v>5146803135</v>
      </c>
      <c r="H22" t="s">
        <v>39</v>
      </c>
      <c r="I22" t="b">
        <f t="shared" si="0"/>
        <v>0</v>
      </c>
      <c r="K22" s="11">
        <v>1512248</v>
      </c>
      <c r="L22" t="b">
        <f t="shared" si="1"/>
        <v>0</v>
      </c>
    </row>
    <row r="23" spans="1:12" x14ac:dyDescent="0.25">
      <c r="A23" s="6">
        <v>141731</v>
      </c>
      <c r="B23" t="s">
        <v>46</v>
      </c>
      <c r="C23" t="s">
        <v>257</v>
      </c>
      <c r="D23" t="s">
        <v>311</v>
      </c>
      <c r="E23" t="s">
        <v>47</v>
      </c>
      <c r="F23" t="s">
        <v>342</v>
      </c>
      <c r="G23">
        <v>5146687056</v>
      </c>
      <c r="H23" t="s">
        <v>39</v>
      </c>
      <c r="I23" t="b">
        <f t="shared" si="0"/>
        <v>0</v>
      </c>
      <c r="K23" s="11">
        <v>1513019</v>
      </c>
      <c r="L23" t="b">
        <f t="shared" si="1"/>
        <v>1</v>
      </c>
    </row>
    <row r="24" spans="1:12" x14ac:dyDescent="0.25">
      <c r="A24" s="4">
        <v>1156048</v>
      </c>
      <c r="B24" t="s">
        <v>48</v>
      </c>
      <c r="C24" t="s">
        <v>258</v>
      </c>
      <c r="D24" t="s">
        <v>312</v>
      </c>
      <c r="E24" t="s">
        <v>49</v>
      </c>
      <c r="F24" t="s">
        <v>342</v>
      </c>
      <c r="G24">
        <v>5147295672</v>
      </c>
      <c r="H24" t="s">
        <v>39</v>
      </c>
      <c r="I24" t="b">
        <f t="shared" si="0"/>
        <v>0</v>
      </c>
      <c r="K24" s="11">
        <v>1508403</v>
      </c>
      <c r="L24" t="b">
        <f t="shared" si="1"/>
        <v>1</v>
      </c>
    </row>
    <row r="25" spans="1:12" x14ac:dyDescent="0.25">
      <c r="A25" s="4">
        <v>1445595</v>
      </c>
      <c r="B25" t="s">
        <v>50</v>
      </c>
      <c r="C25" t="s">
        <v>259</v>
      </c>
      <c r="D25" t="s">
        <v>313</v>
      </c>
      <c r="E25" t="s">
        <v>51</v>
      </c>
      <c r="F25" t="s">
        <v>342</v>
      </c>
      <c r="G25">
        <v>5149032031</v>
      </c>
      <c r="H25" t="s">
        <v>39</v>
      </c>
      <c r="I25" t="b">
        <f t="shared" si="0"/>
        <v>0</v>
      </c>
      <c r="K25" s="11">
        <v>1501828</v>
      </c>
      <c r="L25" t="b">
        <f t="shared" si="1"/>
        <v>1</v>
      </c>
    </row>
    <row r="26" spans="1:12" x14ac:dyDescent="0.25">
      <c r="A26" s="4">
        <v>1483170</v>
      </c>
      <c r="B26" t="s">
        <v>52</v>
      </c>
      <c r="C26" t="s">
        <v>260</v>
      </c>
      <c r="D26" t="s">
        <v>314</v>
      </c>
      <c r="E26" t="s">
        <v>53</v>
      </c>
      <c r="F26" t="s">
        <v>342</v>
      </c>
      <c r="G26">
        <v>4504633348</v>
      </c>
      <c r="H26" t="s">
        <v>39</v>
      </c>
      <c r="I26" t="b">
        <f t="shared" si="0"/>
        <v>0</v>
      </c>
      <c r="K26" s="11">
        <v>1512944</v>
      </c>
      <c r="L26" t="b">
        <f t="shared" si="1"/>
        <v>1</v>
      </c>
    </row>
    <row r="27" spans="1:12" x14ac:dyDescent="0.25">
      <c r="A27" s="4">
        <v>1515550</v>
      </c>
      <c r="B27" t="s">
        <v>54</v>
      </c>
      <c r="C27" t="s">
        <v>261</v>
      </c>
      <c r="D27" t="s">
        <v>315</v>
      </c>
      <c r="E27" t="s">
        <v>55</v>
      </c>
      <c r="F27" t="s">
        <v>342</v>
      </c>
      <c r="G27">
        <v>5147786550</v>
      </c>
      <c r="H27" t="s">
        <v>39</v>
      </c>
      <c r="I27" t="b">
        <f t="shared" si="0"/>
        <v>1</v>
      </c>
      <c r="K27" s="11">
        <v>1507467</v>
      </c>
      <c r="L27" t="b">
        <f t="shared" si="1"/>
        <v>0</v>
      </c>
    </row>
    <row r="28" spans="1:12" x14ac:dyDescent="0.25">
      <c r="A28" s="4">
        <v>1475074</v>
      </c>
      <c r="B28" t="s">
        <v>56</v>
      </c>
      <c r="C28" t="s">
        <v>262</v>
      </c>
      <c r="D28" t="s">
        <v>316</v>
      </c>
      <c r="E28" t="s">
        <v>57</v>
      </c>
      <c r="F28" t="s">
        <v>342</v>
      </c>
      <c r="G28">
        <v>4506258162</v>
      </c>
      <c r="H28" t="s">
        <v>39</v>
      </c>
      <c r="I28" t="b">
        <f t="shared" si="0"/>
        <v>0</v>
      </c>
      <c r="K28" s="11">
        <v>1509927</v>
      </c>
      <c r="L28" t="b">
        <f t="shared" si="1"/>
        <v>1</v>
      </c>
    </row>
    <row r="29" spans="1:12" x14ac:dyDescent="0.25">
      <c r="A29" s="4">
        <v>1511449</v>
      </c>
      <c r="B29" t="s">
        <v>58</v>
      </c>
      <c r="C29" t="s">
        <v>263</v>
      </c>
      <c r="D29" t="s">
        <v>317</v>
      </c>
      <c r="E29" t="s">
        <v>59</v>
      </c>
      <c r="F29" t="s">
        <v>342</v>
      </c>
      <c r="G29">
        <v>4506794500</v>
      </c>
      <c r="H29" t="s">
        <v>39</v>
      </c>
      <c r="I29" t="b">
        <f t="shared" si="0"/>
        <v>1</v>
      </c>
      <c r="K29" s="11">
        <v>1508821</v>
      </c>
      <c r="L29" t="b">
        <f t="shared" si="1"/>
        <v>0</v>
      </c>
    </row>
    <row r="30" spans="1:12" x14ac:dyDescent="0.25">
      <c r="A30" s="4">
        <v>1515051</v>
      </c>
      <c r="B30" t="s">
        <v>60</v>
      </c>
      <c r="C30" t="s">
        <v>264</v>
      </c>
      <c r="D30" t="s">
        <v>318</v>
      </c>
      <c r="E30" t="s">
        <v>61</v>
      </c>
      <c r="F30" t="s">
        <v>342</v>
      </c>
      <c r="G30">
        <v>5143294378</v>
      </c>
      <c r="H30" t="s">
        <v>39</v>
      </c>
      <c r="I30" t="b">
        <f t="shared" si="0"/>
        <v>1</v>
      </c>
      <c r="K30" s="11">
        <v>1508326</v>
      </c>
      <c r="L30" t="b">
        <f t="shared" si="1"/>
        <v>1</v>
      </c>
    </row>
    <row r="31" spans="1:12" x14ac:dyDescent="0.25">
      <c r="A31" s="4">
        <v>1510750</v>
      </c>
      <c r="B31" t="s">
        <v>62</v>
      </c>
      <c r="C31" t="s">
        <v>265</v>
      </c>
      <c r="D31" t="s">
        <v>319</v>
      </c>
      <c r="E31" t="s">
        <v>63</v>
      </c>
      <c r="F31" t="s">
        <v>342</v>
      </c>
      <c r="G31">
        <v>5143558105</v>
      </c>
      <c r="H31" t="s">
        <v>39</v>
      </c>
      <c r="I31" t="b">
        <f t="shared" si="0"/>
        <v>1</v>
      </c>
      <c r="K31" s="11">
        <v>1501861</v>
      </c>
      <c r="L31" t="b">
        <f t="shared" si="1"/>
        <v>0</v>
      </c>
    </row>
    <row r="32" spans="1:12" x14ac:dyDescent="0.25">
      <c r="A32" s="4">
        <v>1480752</v>
      </c>
      <c r="B32" t="s">
        <v>64</v>
      </c>
      <c r="C32" t="s">
        <v>266</v>
      </c>
      <c r="D32" t="s">
        <v>320</v>
      </c>
      <c r="E32" t="s">
        <v>65</v>
      </c>
      <c r="F32" t="s">
        <v>342</v>
      </c>
      <c r="G32">
        <v>5148676763</v>
      </c>
      <c r="H32" t="s">
        <v>39</v>
      </c>
      <c r="I32" t="b">
        <f t="shared" si="0"/>
        <v>0</v>
      </c>
      <c r="K32" s="11">
        <v>1509216</v>
      </c>
      <c r="L32" t="b">
        <f t="shared" si="1"/>
        <v>0</v>
      </c>
    </row>
    <row r="33" spans="1:12" x14ac:dyDescent="0.25">
      <c r="A33" s="4">
        <v>1505959</v>
      </c>
      <c r="B33" t="s">
        <v>66</v>
      </c>
      <c r="C33" t="s">
        <v>267</v>
      </c>
      <c r="D33" t="s">
        <v>321</v>
      </c>
      <c r="E33" t="s">
        <v>67</v>
      </c>
      <c r="F33" t="s">
        <v>342</v>
      </c>
      <c r="G33">
        <v>5149796325</v>
      </c>
      <c r="H33" t="s">
        <v>39</v>
      </c>
      <c r="I33" t="b">
        <f t="shared" si="0"/>
        <v>1</v>
      </c>
      <c r="K33" s="11">
        <v>1507232</v>
      </c>
      <c r="L33" t="b">
        <f t="shared" si="1"/>
        <v>1</v>
      </c>
    </row>
    <row r="34" spans="1:12" x14ac:dyDescent="0.25">
      <c r="A34" s="4">
        <v>1480765</v>
      </c>
      <c r="B34" t="s">
        <v>68</v>
      </c>
      <c r="C34" t="s">
        <v>268</v>
      </c>
      <c r="D34" t="s">
        <v>322</v>
      </c>
      <c r="E34" t="s">
        <v>69</v>
      </c>
      <c r="F34" t="s">
        <v>342</v>
      </c>
      <c r="G34">
        <v>5145187874</v>
      </c>
      <c r="H34" t="s">
        <v>39</v>
      </c>
      <c r="I34" t="b">
        <f t="shared" si="0"/>
        <v>0</v>
      </c>
      <c r="K34" s="11">
        <v>1509802</v>
      </c>
      <c r="L34" t="b">
        <f t="shared" si="1"/>
        <v>1</v>
      </c>
    </row>
    <row r="35" spans="1:12" x14ac:dyDescent="0.25">
      <c r="A35" s="5">
        <v>1431181</v>
      </c>
      <c r="B35" s="1" t="s">
        <v>70</v>
      </c>
      <c r="C35" s="1" t="s">
        <v>269</v>
      </c>
      <c r="D35" s="1" t="s">
        <v>323</v>
      </c>
      <c r="E35" s="1" t="s">
        <v>71</v>
      </c>
      <c r="F35" t="s">
        <v>342</v>
      </c>
      <c r="G35" s="1">
        <v>5144197919</v>
      </c>
      <c r="H35" s="1" t="s">
        <v>2</v>
      </c>
      <c r="I35" t="b">
        <f t="shared" si="0"/>
        <v>0</v>
      </c>
      <c r="K35" s="11">
        <v>1513991</v>
      </c>
      <c r="L35" t="b">
        <f t="shared" si="1"/>
        <v>1</v>
      </c>
    </row>
    <row r="36" spans="1:12" x14ac:dyDescent="0.25">
      <c r="A36" s="5">
        <v>1514990</v>
      </c>
      <c r="B36" s="1" t="s">
        <v>72</v>
      </c>
      <c r="C36" s="1" t="s">
        <v>270</v>
      </c>
      <c r="D36" s="1" t="s">
        <v>324</v>
      </c>
      <c r="E36" s="1" t="s">
        <v>73</v>
      </c>
      <c r="F36" t="s">
        <v>342</v>
      </c>
      <c r="G36" s="1">
        <v>5145434209</v>
      </c>
      <c r="H36" s="1" t="s">
        <v>2</v>
      </c>
      <c r="I36" t="b">
        <f t="shared" si="0"/>
        <v>0</v>
      </c>
      <c r="K36" s="11">
        <v>1512064</v>
      </c>
      <c r="L36" t="b">
        <f t="shared" si="1"/>
        <v>1</v>
      </c>
    </row>
    <row r="37" spans="1:12" x14ac:dyDescent="0.25">
      <c r="A37" s="8">
        <v>1517125</v>
      </c>
      <c r="B37" s="9" t="s">
        <v>5</v>
      </c>
      <c r="C37" s="9" t="s">
        <v>237</v>
      </c>
      <c r="D37" s="9" t="s">
        <v>291</v>
      </c>
      <c r="E37" s="9" t="s">
        <v>6</v>
      </c>
      <c r="F37" s="10" t="s">
        <v>342</v>
      </c>
      <c r="G37" s="9">
        <v>5146215661</v>
      </c>
      <c r="H37" s="9" t="s">
        <v>2</v>
      </c>
      <c r="I37" t="b">
        <f t="shared" si="0"/>
        <v>1</v>
      </c>
      <c r="K37" s="11">
        <v>1505991</v>
      </c>
      <c r="L37" t="b">
        <f t="shared" si="1"/>
        <v>0</v>
      </c>
    </row>
    <row r="38" spans="1:12" x14ac:dyDescent="0.25">
      <c r="A38" s="5">
        <v>1475273</v>
      </c>
      <c r="B38" s="1" t="s">
        <v>74</v>
      </c>
      <c r="C38" s="1" t="s">
        <v>271</v>
      </c>
      <c r="D38" s="1" t="s">
        <v>325</v>
      </c>
      <c r="E38" s="1" t="s">
        <v>75</v>
      </c>
      <c r="F38" t="s">
        <v>342</v>
      </c>
      <c r="G38" s="1">
        <v>4387930397</v>
      </c>
      <c r="H38" s="1" t="s">
        <v>2</v>
      </c>
      <c r="I38" t="b">
        <f t="shared" si="0"/>
        <v>0</v>
      </c>
      <c r="K38" s="11">
        <v>1506892</v>
      </c>
      <c r="L38" t="b">
        <f t="shared" si="1"/>
        <v>0</v>
      </c>
    </row>
    <row r="39" spans="1:12" x14ac:dyDescent="0.25">
      <c r="A39" s="5">
        <v>1419353</v>
      </c>
      <c r="B39" s="1" t="s">
        <v>76</v>
      </c>
      <c r="C39" s="1" t="s">
        <v>272</v>
      </c>
      <c r="D39" s="1" t="s">
        <v>326</v>
      </c>
      <c r="E39" s="1" t="s">
        <v>77</v>
      </c>
      <c r="F39" t="s">
        <v>342</v>
      </c>
      <c r="G39" s="1">
        <v>5149980931</v>
      </c>
      <c r="H39" s="1" t="s">
        <v>2</v>
      </c>
      <c r="I39" t="b">
        <f t="shared" si="0"/>
        <v>0</v>
      </c>
      <c r="K39" s="11">
        <v>1501428</v>
      </c>
      <c r="L39" t="b">
        <f t="shared" si="1"/>
        <v>1</v>
      </c>
    </row>
    <row r="40" spans="1:12" x14ac:dyDescent="0.25">
      <c r="A40" s="7">
        <v>982879</v>
      </c>
      <c r="B40" s="1" t="s">
        <v>78</v>
      </c>
      <c r="C40" s="1" t="s">
        <v>273</v>
      </c>
      <c r="D40" s="1" t="s">
        <v>327</v>
      </c>
      <c r="E40" s="1" t="s">
        <v>79</v>
      </c>
      <c r="F40" t="s">
        <v>342</v>
      </c>
      <c r="G40" s="1">
        <v>4388204185</v>
      </c>
      <c r="H40" s="1" t="s">
        <v>2</v>
      </c>
      <c r="I40" t="b">
        <f t="shared" si="0"/>
        <v>0</v>
      </c>
      <c r="K40" s="11">
        <v>1506154</v>
      </c>
      <c r="L40" t="b">
        <f t="shared" si="1"/>
        <v>1</v>
      </c>
    </row>
    <row r="41" spans="1:12" x14ac:dyDescent="0.25">
      <c r="A41" s="5">
        <v>1118470</v>
      </c>
      <c r="B41" s="1" t="s">
        <v>80</v>
      </c>
      <c r="C41" s="1" t="s">
        <v>274</v>
      </c>
      <c r="D41" s="1" t="s">
        <v>328</v>
      </c>
      <c r="E41" s="1" t="s">
        <v>81</v>
      </c>
      <c r="F41" t="s">
        <v>342</v>
      </c>
      <c r="G41" s="1">
        <v>5149624637</v>
      </c>
      <c r="H41" s="1" t="s">
        <v>2</v>
      </c>
      <c r="I41" t="b">
        <f t="shared" si="0"/>
        <v>0</v>
      </c>
      <c r="K41" s="11">
        <v>1507095</v>
      </c>
      <c r="L41" t="b">
        <f t="shared" si="1"/>
        <v>1</v>
      </c>
    </row>
    <row r="42" spans="1:12" x14ac:dyDescent="0.25">
      <c r="A42" s="5">
        <v>1514613</v>
      </c>
      <c r="B42" s="1" t="s">
        <v>82</v>
      </c>
      <c r="C42" s="1" t="s">
        <v>275</v>
      </c>
      <c r="D42" s="1" t="s">
        <v>329</v>
      </c>
      <c r="E42" s="1" t="s">
        <v>83</v>
      </c>
      <c r="F42" t="s">
        <v>342</v>
      </c>
      <c r="G42" s="1">
        <v>5145913176</v>
      </c>
      <c r="H42" s="1" t="s">
        <v>2</v>
      </c>
      <c r="I42" t="b">
        <f t="shared" si="0"/>
        <v>0</v>
      </c>
      <c r="K42" s="11">
        <v>1517552</v>
      </c>
      <c r="L42" t="b">
        <f t="shared" si="1"/>
        <v>0</v>
      </c>
    </row>
    <row r="43" spans="1:12" x14ac:dyDescent="0.25">
      <c r="A43" s="5">
        <v>1483637</v>
      </c>
      <c r="B43" s="1" t="s">
        <v>84</v>
      </c>
      <c r="C43" s="1" t="s">
        <v>276</v>
      </c>
      <c r="D43" s="1" t="s">
        <v>330</v>
      </c>
      <c r="E43" s="1" t="s">
        <v>85</v>
      </c>
      <c r="F43" t="s">
        <v>342</v>
      </c>
      <c r="G43" s="1">
        <v>5149346728</v>
      </c>
      <c r="H43" s="1" t="s">
        <v>2</v>
      </c>
      <c r="I43" t="b">
        <f t="shared" si="0"/>
        <v>0</v>
      </c>
      <c r="K43" s="11">
        <v>1515882</v>
      </c>
      <c r="L43" t="b">
        <f t="shared" si="1"/>
        <v>0</v>
      </c>
    </row>
    <row r="44" spans="1:12" x14ac:dyDescent="0.25">
      <c r="A44" s="5">
        <v>1507513</v>
      </c>
      <c r="B44" s="1" t="s">
        <v>86</v>
      </c>
      <c r="C44" s="1" t="s">
        <v>277</v>
      </c>
      <c r="D44" s="1" t="s">
        <v>331</v>
      </c>
      <c r="E44" s="1" t="s">
        <v>87</v>
      </c>
      <c r="F44" t="s">
        <v>342</v>
      </c>
      <c r="G44" s="1">
        <v>5144939478</v>
      </c>
      <c r="H44" s="1" t="s">
        <v>2</v>
      </c>
      <c r="I44" t="b">
        <f t="shared" si="0"/>
        <v>0</v>
      </c>
      <c r="K44" s="11">
        <v>1514825</v>
      </c>
      <c r="L44" t="b">
        <f t="shared" si="1"/>
        <v>0</v>
      </c>
    </row>
    <row r="45" spans="1:12" x14ac:dyDescent="0.25">
      <c r="A45" s="5">
        <v>1403150</v>
      </c>
      <c r="B45" s="1" t="s">
        <v>88</v>
      </c>
      <c r="C45" s="1" t="s">
        <v>278</v>
      </c>
      <c r="D45" s="1" t="s">
        <v>332</v>
      </c>
      <c r="E45" s="1" t="s">
        <v>89</v>
      </c>
      <c r="F45" t="s">
        <v>342</v>
      </c>
      <c r="G45" s="1">
        <v>5148938954</v>
      </c>
      <c r="H45" s="1" t="s">
        <v>2</v>
      </c>
      <c r="I45" t="b">
        <f t="shared" si="0"/>
        <v>0</v>
      </c>
      <c r="K45" s="11">
        <v>1504833</v>
      </c>
      <c r="L45" t="b">
        <f t="shared" si="1"/>
        <v>0</v>
      </c>
    </row>
    <row r="46" spans="1:12" x14ac:dyDescent="0.25">
      <c r="A46" s="5">
        <v>1487556</v>
      </c>
      <c r="B46" s="1" t="s">
        <v>90</v>
      </c>
      <c r="C46" s="1" t="s">
        <v>279</v>
      </c>
      <c r="D46" s="1" t="s">
        <v>333</v>
      </c>
      <c r="E46" s="1" t="s">
        <v>91</v>
      </c>
      <c r="F46" t="s">
        <v>342</v>
      </c>
      <c r="G46" s="1">
        <v>4509837031</v>
      </c>
      <c r="H46" s="1" t="s">
        <v>39</v>
      </c>
      <c r="I46" t="b">
        <f t="shared" si="0"/>
        <v>0</v>
      </c>
      <c r="K46" s="11">
        <v>1503195</v>
      </c>
      <c r="L46" t="b">
        <f t="shared" si="1"/>
        <v>1</v>
      </c>
    </row>
    <row r="47" spans="1:12" x14ac:dyDescent="0.25">
      <c r="A47" s="5">
        <v>1088740</v>
      </c>
      <c r="B47" s="1" t="s">
        <v>92</v>
      </c>
      <c r="C47" s="1" t="s">
        <v>280</v>
      </c>
      <c r="D47" s="1" t="s">
        <v>334</v>
      </c>
      <c r="E47" s="1" t="s">
        <v>93</v>
      </c>
      <c r="F47" t="s">
        <v>342</v>
      </c>
      <c r="G47" s="1">
        <v>5143581331</v>
      </c>
      <c r="H47" s="1" t="s">
        <v>39</v>
      </c>
      <c r="I47" t="b">
        <f t="shared" si="0"/>
        <v>0</v>
      </c>
      <c r="K47" s="11">
        <v>1502544</v>
      </c>
      <c r="L47" t="b">
        <f t="shared" si="1"/>
        <v>0</v>
      </c>
    </row>
    <row r="48" spans="1:12" x14ac:dyDescent="0.25">
      <c r="A48" s="5">
        <v>1509719</v>
      </c>
      <c r="B48" s="1" t="s">
        <v>94</v>
      </c>
      <c r="C48" s="1" t="s">
        <v>281</v>
      </c>
      <c r="D48" s="1" t="s">
        <v>269</v>
      </c>
      <c r="E48" s="1" t="s">
        <v>95</v>
      </c>
      <c r="F48" t="s">
        <v>342</v>
      </c>
      <c r="G48" s="1">
        <v>5144980143</v>
      </c>
      <c r="H48" s="1" t="s">
        <v>39</v>
      </c>
      <c r="I48" t="b">
        <f t="shared" si="0"/>
        <v>0</v>
      </c>
      <c r="K48" s="11">
        <v>1514993</v>
      </c>
      <c r="L48" t="b">
        <f t="shared" si="1"/>
        <v>1</v>
      </c>
    </row>
    <row r="49" spans="1:12" x14ac:dyDescent="0.25">
      <c r="A49" s="5">
        <v>1502404</v>
      </c>
      <c r="B49" s="1" t="s">
        <v>96</v>
      </c>
      <c r="C49" s="1" t="s">
        <v>282</v>
      </c>
      <c r="D49" s="1" t="s">
        <v>335</v>
      </c>
      <c r="E49" s="1" t="s">
        <v>97</v>
      </c>
      <c r="F49" t="s">
        <v>342</v>
      </c>
      <c r="G49" s="1">
        <v>5146198997</v>
      </c>
      <c r="H49" s="1" t="s">
        <v>39</v>
      </c>
      <c r="I49" t="b">
        <f t="shared" si="0"/>
        <v>0</v>
      </c>
      <c r="K49" s="11">
        <v>1514035</v>
      </c>
      <c r="L49" t="b">
        <f t="shared" si="1"/>
        <v>1</v>
      </c>
    </row>
    <row r="50" spans="1:12" x14ac:dyDescent="0.25">
      <c r="A50" s="5">
        <v>1371056</v>
      </c>
      <c r="B50" s="1" t="s">
        <v>98</v>
      </c>
      <c r="C50" s="1" t="s">
        <v>283</v>
      </c>
      <c r="D50" s="1" t="s">
        <v>336</v>
      </c>
      <c r="E50" s="1" t="s">
        <v>99</v>
      </c>
      <c r="F50" t="s">
        <v>342</v>
      </c>
      <c r="G50" s="1">
        <v>5147232139</v>
      </c>
      <c r="H50" s="1" t="s">
        <v>39</v>
      </c>
      <c r="I50" t="b">
        <f t="shared" si="0"/>
        <v>0</v>
      </c>
      <c r="K50" s="11">
        <v>1512919</v>
      </c>
      <c r="L50" t="b">
        <f t="shared" si="1"/>
        <v>0</v>
      </c>
    </row>
    <row r="51" spans="1:12" x14ac:dyDescent="0.25">
      <c r="A51" s="5">
        <v>1511439</v>
      </c>
      <c r="B51" s="1" t="s">
        <v>100</v>
      </c>
      <c r="C51" s="1" t="s">
        <v>284</v>
      </c>
      <c r="D51" s="1" t="s">
        <v>337</v>
      </c>
      <c r="E51" s="1" t="s">
        <v>101</v>
      </c>
      <c r="F51" t="s">
        <v>342</v>
      </c>
      <c r="G51" s="1">
        <v>5147449346</v>
      </c>
      <c r="H51" s="1" t="s">
        <v>39</v>
      </c>
      <c r="I51" t="b">
        <f t="shared" si="0"/>
        <v>0</v>
      </c>
      <c r="K51" s="11">
        <v>1512240</v>
      </c>
      <c r="L51" t="b">
        <f t="shared" si="1"/>
        <v>0</v>
      </c>
    </row>
    <row r="52" spans="1:12" x14ac:dyDescent="0.25">
      <c r="A52" s="5">
        <v>1476449</v>
      </c>
      <c r="B52" s="1" t="s">
        <v>102</v>
      </c>
      <c r="C52" s="1" t="s">
        <v>285</v>
      </c>
      <c r="D52" s="1" t="s">
        <v>338</v>
      </c>
      <c r="E52" s="1" t="s">
        <v>103</v>
      </c>
      <c r="F52" t="s">
        <v>342</v>
      </c>
      <c r="G52" s="1">
        <v>5145985492</v>
      </c>
      <c r="H52" s="1" t="s">
        <v>39</v>
      </c>
      <c r="I52" t="b">
        <f t="shared" si="0"/>
        <v>0</v>
      </c>
      <c r="K52" s="11">
        <v>1507698</v>
      </c>
      <c r="L52" t="b">
        <f t="shared" si="1"/>
        <v>0</v>
      </c>
    </row>
    <row r="53" spans="1:12" x14ac:dyDescent="0.25">
      <c r="A53" s="5">
        <v>1305015</v>
      </c>
      <c r="B53" s="1" t="s">
        <v>104</v>
      </c>
      <c r="C53" s="1" t="s">
        <v>286</v>
      </c>
      <c r="D53" s="1" t="s">
        <v>339</v>
      </c>
      <c r="E53" s="1" t="s">
        <v>105</v>
      </c>
      <c r="F53" t="s">
        <v>342</v>
      </c>
      <c r="G53" s="1">
        <v>5148945614</v>
      </c>
      <c r="H53" s="1" t="s">
        <v>39</v>
      </c>
      <c r="I53" t="b">
        <f t="shared" si="0"/>
        <v>0</v>
      </c>
      <c r="K53" s="11">
        <v>1514999</v>
      </c>
      <c r="L53" t="b">
        <f t="shared" si="1"/>
        <v>1</v>
      </c>
    </row>
    <row r="54" spans="1:12" x14ac:dyDescent="0.25">
      <c r="A54" s="5">
        <v>1355646</v>
      </c>
      <c r="B54" s="1" t="s">
        <v>106</v>
      </c>
      <c r="C54" s="1" t="s">
        <v>287</v>
      </c>
      <c r="D54" s="1" t="s">
        <v>340</v>
      </c>
      <c r="E54" s="1" t="s">
        <v>107</v>
      </c>
      <c r="F54" t="s">
        <v>342</v>
      </c>
      <c r="G54" s="1">
        <v>5147231667</v>
      </c>
      <c r="H54" s="1" t="s">
        <v>39</v>
      </c>
      <c r="I54" t="b">
        <f t="shared" si="0"/>
        <v>0</v>
      </c>
      <c r="K54" s="11">
        <v>1507599</v>
      </c>
      <c r="L54" t="b">
        <f t="shared" si="1"/>
        <v>0</v>
      </c>
    </row>
    <row r="55" spans="1:12" x14ac:dyDescent="0.25">
      <c r="A55" s="5">
        <v>1505568</v>
      </c>
      <c r="B55" s="1" t="s">
        <v>108</v>
      </c>
      <c r="C55" s="1" t="s">
        <v>288</v>
      </c>
      <c r="D55" s="1" t="s">
        <v>341</v>
      </c>
      <c r="E55" s="1" t="s">
        <v>109</v>
      </c>
      <c r="F55" t="s">
        <v>342</v>
      </c>
      <c r="G55" s="1">
        <v>5145881707</v>
      </c>
      <c r="H55" s="1" t="s">
        <v>39</v>
      </c>
      <c r="I55" t="b">
        <f t="shared" si="0"/>
        <v>0</v>
      </c>
      <c r="K55" s="11">
        <v>1517125</v>
      </c>
      <c r="L55" t="b">
        <f t="shared" si="1"/>
        <v>0</v>
      </c>
    </row>
    <row r="56" spans="1:12" x14ac:dyDescent="0.25">
      <c r="A56" s="2">
        <v>1506533</v>
      </c>
      <c r="B56" s="3" t="s">
        <v>110</v>
      </c>
      <c r="C56" t="s">
        <v>344</v>
      </c>
      <c r="D56" s="3" t="s">
        <v>390</v>
      </c>
      <c r="E56" s="3" t="s">
        <v>111</v>
      </c>
      <c r="F56" s="1" t="s">
        <v>343</v>
      </c>
      <c r="G56" s="3" t="str">
        <f>"5143895235"</f>
        <v>5143895235</v>
      </c>
      <c r="I56" t="b">
        <f t="shared" si="0"/>
        <v>0</v>
      </c>
      <c r="K56" s="11">
        <v>1515051</v>
      </c>
      <c r="L56" t="b">
        <f t="shared" si="1"/>
        <v>1</v>
      </c>
    </row>
    <row r="57" spans="1:12" x14ac:dyDescent="0.25">
      <c r="A57" s="2">
        <v>1507476</v>
      </c>
      <c r="B57" s="3" t="s">
        <v>112</v>
      </c>
      <c r="C57" t="s">
        <v>345</v>
      </c>
      <c r="D57" s="3" t="s">
        <v>391</v>
      </c>
      <c r="E57" s="3" t="s">
        <v>113</v>
      </c>
      <c r="F57" s="1" t="s">
        <v>343</v>
      </c>
      <c r="G57" s="3" t="str">
        <f>"4389954960"</f>
        <v>4389954960</v>
      </c>
      <c r="I57" t="b">
        <f t="shared" si="0"/>
        <v>0</v>
      </c>
      <c r="K57" s="11">
        <v>1506432</v>
      </c>
      <c r="L57" t="b">
        <f t="shared" si="1"/>
        <v>0</v>
      </c>
    </row>
    <row r="58" spans="1:12" x14ac:dyDescent="0.25">
      <c r="A58" s="2">
        <v>1503956</v>
      </c>
      <c r="B58" s="3" t="s">
        <v>114</v>
      </c>
      <c r="C58" t="s">
        <v>346</v>
      </c>
      <c r="D58" s="3" t="s">
        <v>392</v>
      </c>
      <c r="E58" s="3" t="s">
        <v>115</v>
      </c>
      <c r="F58" s="1" t="s">
        <v>343</v>
      </c>
      <c r="G58" s="3" t="str">
        <f>"4506273593"</f>
        <v>4506273593</v>
      </c>
      <c r="I58" t="b">
        <f t="shared" si="0"/>
        <v>0</v>
      </c>
      <c r="K58" s="11">
        <v>1520015</v>
      </c>
      <c r="L58" t="b">
        <f t="shared" si="1"/>
        <v>0</v>
      </c>
    </row>
    <row r="59" spans="1:12" x14ac:dyDescent="0.25">
      <c r="A59" s="2">
        <v>1513482</v>
      </c>
      <c r="B59" s="3" t="s">
        <v>116</v>
      </c>
      <c r="C59" t="s">
        <v>347</v>
      </c>
      <c r="D59" s="3" t="s">
        <v>393</v>
      </c>
      <c r="E59" s="3" t="s">
        <v>117</v>
      </c>
      <c r="F59" s="1" t="s">
        <v>343</v>
      </c>
      <c r="G59" s="3" t="str">
        <f>"5145237798"</f>
        <v>5145237798</v>
      </c>
      <c r="I59" t="b">
        <f t="shared" si="0"/>
        <v>0</v>
      </c>
      <c r="K59" s="11">
        <v>1510536</v>
      </c>
      <c r="L59" t="b">
        <f t="shared" si="1"/>
        <v>0</v>
      </c>
    </row>
    <row r="60" spans="1:12" x14ac:dyDescent="0.25">
      <c r="A60" s="2">
        <v>1508985</v>
      </c>
      <c r="B60" s="3" t="s">
        <v>118</v>
      </c>
      <c r="C60" t="s">
        <v>348</v>
      </c>
      <c r="D60" s="3" t="s">
        <v>394</v>
      </c>
      <c r="E60" s="3" t="s">
        <v>119</v>
      </c>
      <c r="F60" s="1" t="s">
        <v>343</v>
      </c>
      <c r="G60" s="3" t="str">
        <f>"5147746356"</f>
        <v>5147746356</v>
      </c>
      <c r="I60" t="b">
        <f t="shared" si="0"/>
        <v>0</v>
      </c>
      <c r="K60" s="11">
        <v>1510731</v>
      </c>
      <c r="L60" t="b">
        <f t="shared" si="1"/>
        <v>0</v>
      </c>
    </row>
    <row r="61" spans="1:12" x14ac:dyDescent="0.25">
      <c r="A61" s="2">
        <v>1503195</v>
      </c>
      <c r="B61" s="3" t="s">
        <v>120</v>
      </c>
      <c r="C61" t="s">
        <v>349</v>
      </c>
      <c r="D61" s="3" t="s">
        <v>395</v>
      </c>
      <c r="E61" s="3" t="s">
        <v>121</v>
      </c>
      <c r="F61" s="1" t="s">
        <v>343</v>
      </c>
      <c r="G61" s="3" t="str">
        <f>"5143229298"</f>
        <v>5143229298</v>
      </c>
      <c r="I61" t="b">
        <f t="shared" si="0"/>
        <v>1</v>
      </c>
      <c r="K61" s="11">
        <v>1510957</v>
      </c>
      <c r="L61" t="b">
        <f t="shared" si="1"/>
        <v>0</v>
      </c>
    </row>
    <row r="62" spans="1:12" x14ac:dyDescent="0.25">
      <c r="A62" s="2">
        <v>1514035</v>
      </c>
      <c r="B62" s="3" t="s">
        <v>122</v>
      </c>
      <c r="C62" t="s">
        <v>350</v>
      </c>
      <c r="D62" s="3" t="s">
        <v>396</v>
      </c>
      <c r="E62" s="3" t="s">
        <v>123</v>
      </c>
      <c r="F62" s="1" t="s">
        <v>343</v>
      </c>
      <c r="G62" s="3"/>
      <c r="I62" t="b">
        <f t="shared" si="0"/>
        <v>1</v>
      </c>
      <c r="K62" s="11">
        <v>1519190</v>
      </c>
      <c r="L62" t="b">
        <f t="shared" si="1"/>
        <v>0</v>
      </c>
    </row>
    <row r="63" spans="1:12" x14ac:dyDescent="0.25">
      <c r="A63" s="2">
        <v>1508130</v>
      </c>
      <c r="B63" s="3" t="s">
        <v>124</v>
      </c>
      <c r="C63" t="s">
        <v>351</v>
      </c>
      <c r="D63" s="3" t="s">
        <v>397</v>
      </c>
      <c r="E63" s="3" t="s">
        <v>125</v>
      </c>
      <c r="F63" s="1" t="s">
        <v>343</v>
      </c>
      <c r="G63" s="3" t="str">
        <f>"4388227682"</f>
        <v>4388227682</v>
      </c>
      <c r="I63" t="b">
        <f t="shared" si="0"/>
        <v>0</v>
      </c>
      <c r="K63" s="11">
        <v>1516816</v>
      </c>
      <c r="L63" t="b">
        <f t="shared" si="1"/>
        <v>0</v>
      </c>
    </row>
    <row r="64" spans="1:12" x14ac:dyDescent="0.25">
      <c r="A64" s="2">
        <v>1502596</v>
      </c>
      <c r="B64" s="3" t="s">
        <v>126</v>
      </c>
      <c r="C64" t="s">
        <v>352</v>
      </c>
      <c r="D64" s="3" t="s">
        <v>398</v>
      </c>
      <c r="E64" s="3" t="s">
        <v>127</v>
      </c>
      <c r="F64" s="1" t="s">
        <v>343</v>
      </c>
      <c r="G64" s="3" t="str">
        <f>"4507223230"</f>
        <v>4507223230</v>
      </c>
      <c r="I64" t="b">
        <f t="shared" si="0"/>
        <v>0</v>
      </c>
      <c r="K64" s="11">
        <v>1515301</v>
      </c>
      <c r="L64" t="b">
        <f t="shared" si="1"/>
        <v>1</v>
      </c>
    </row>
    <row r="65" spans="1:12" x14ac:dyDescent="0.25">
      <c r="A65" s="2">
        <v>1504565</v>
      </c>
      <c r="B65" s="3" t="s">
        <v>128</v>
      </c>
      <c r="C65" t="s">
        <v>353</v>
      </c>
      <c r="D65" s="3" t="s">
        <v>399</v>
      </c>
      <c r="E65" s="3" t="s">
        <v>129</v>
      </c>
      <c r="F65" s="1" t="s">
        <v>343</v>
      </c>
      <c r="G65" s="3" t="str">
        <f>"5149659945"</f>
        <v>5149659945</v>
      </c>
      <c r="I65" t="b">
        <f t="shared" si="0"/>
        <v>0</v>
      </c>
      <c r="K65" s="11">
        <v>1515550</v>
      </c>
      <c r="L65" t="b">
        <f t="shared" si="1"/>
        <v>1</v>
      </c>
    </row>
    <row r="66" spans="1:12" x14ac:dyDescent="0.25">
      <c r="A66" s="4">
        <v>1510198</v>
      </c>
      <c r="B66" t="s">
        <v>130</v>
      </c>
      <c r="C66" t="s">
        <v>354</v>
      </c>
      <c r="D66" t="s">
        <v>400</v>
      </c>
      <c r="E66" t="s">
        <v>131</v>
      </c>
      <c r="F66" s="1" t="s">
        <v>343</v>
      </c>
      <c r="G66" t="str">
        <f>"4389350625"</f>
        <v>4389350625</v>
      </c>
      <c r="I66" t="b">
        <f t="shared" ref="I66:I110" si="2">COUNTIF(K:K,A66)=1</f>
        <v>1</v>
      </c>
      <c r="K66" s="11">
        <v>1514796</v>
      </c>
      <c r="L66" t="b">
        <f t="shared" ref="L66:L105" si="3">COUNTIF(A:A,K66)=1</f>
        <v>0</v>
      </c>
    </row>
    <row r="67" spans="1:12" x14ac:dyDescent="0.25">
      <c r="A67" s="4">
        <v>1505779</v>
      </c>
      <c r="B67" t="s">
        <v>132</v>
      </c>
      <c r="C67" t="s">
        <v>355</v>
      </c>
      <c r="D67" t="s">
        <v>401</v>
      </c>
      <c r="E67" t="s">
        <v>133</v>
      </c>
      <c r="F67" s="1" t="s">
        <v>343</v>
      </c>
      <c r="G67" t="str">
        <f>"4383819391"</f>
        <v>4383819391</v>
      </c>
      <c r="I67" t="b">
        <f t="shared" si="2"/>
        <v>1</v>
      </c>
      <c r="K67" s="11">
        <v>1502614</v>
      </c>
      <c r="L67" t="b">
        <f t="shared" si="3"/>
        <v>1</v>
      </c>
    </row>
    <row r="68" spans="1:12" x14ac:dyDescent="0.25">
      <c r="A68" s="4">
        <v>1514910</v>
      </c>
      <c r="B68" t="s">
        <v>134</v>
      </c>
      <c r="C68" t="s">
        <v>356</v>
      </c>
      <c r="D68" t="s">
        <v>402</v>
      </c>
      <c r="E68" t="s">
        <v>135</v>
      </c>
      <c r="F68" s="1" t="s">
        <v>343</v>
      </c>
      <c r="G68" t="str">
        <f>"5146416120"</f>
        <v>5146416120</v>
      </c>
      <c r="I68" t="b">
        <f t="shared" si="2"/>
        <v>1</v>
      </c>
      <c r="K68" s="11">
        <v>1515134</v>
      </c>
      <c r="L68" t="b">
        <f t="shared" si="3"/>
        <v>1</v>
      </c>
    </row>
    <row r="69" spans="1:12" x14ac:dyDescent="0.25">
      <c r="A69" s="4">
        <v>1507095</v>
      </c>
      <c r="B69" t="s">
        <v>136</v>
      </c>
      <c r="C69" t="s">
        <v>357</v>
      </c>
      <c r="D69" t="s">
        <v>403</v>
      </c>
      <c r="E69" t="s">
        <v>137</v>
      </c>
      <c r="F69" s="1" t="s">
        <v>343</v>
      </c>
      <c r="G69" t="str">
        <f>"4506471652"</f>
        <v>4506471652</v>
      </c>
      <c r="I69" t="b">
        <f t="shared" si="2"/>
        <v>1</v>
      </c>
      <c r="K69" s="11">
        <v>1515813</v>
      </c>
      <c r="L69" t="b">
        <f t="shared" si="3"/>
        <v>0</v>
      </c>
    </row>
    <row r="70" spans="1:12" x14ac:dyDescent="0.25">
      <c r="A70" s="4">
        <v>1507056</v>
      </c>
      <c r="B70" t="s">
        <v>138</v>
      </c>
      <c r="C70" t="s">
        <v>358</v>
      </c>
      <c r="D70" t="s">
        <v>404</v>
      </c>
      <c r="E70" t="s">
        <v>139</v>
      </c>
      <c r="F70" s="1" t="s">
        <v>343</v>
      </c>
      <c r="G70" t="str">
        <f>"4383803520"</f>
        <v>4383803520</v>
      </c>
      <c r="I70" t="b">
        <f t="shared" si="2"/>
        <v>1</v>
      </c>
      <c r="K70" s="11">
        <v>1513467</v>
      </c>
      <c r="L70" t="b">
        <f t="shared" si="3"/>
        <v>1</v>
      </c>
    </row>
    <row r="71" spans="1:12" x14ac:dyDescent="0.25">
      <c r="A71" s="4">
        <v>1512064</v>
      </c>
      <c r="B71" t="s">
        <v>140</v>
      </c>
      <c r="C71" t="s">
        <v>359</v>
      </c>
      <c r="D71" t="s">
        <v>213</v>
      </c>
      <c r="E71" t="s">
        <v>141</v>
      </c>
      <c r="F71" s="1" t="s">
        <v>343</v>
      </c>
      <c r="G71" t="str">
        <f>"5143262520"</f>
        <v>5143262520</v>
      </c>
      <c r="I71" t="b">
        <f t="shared" si="2"/>
        <v>1</v>
      </c>
      <c r="K71" s="11">
        <v>1519437</v>
      </c>
      <c r="L71" t="b">
        <f t="shared" si="3"/>
        <v>0</v>
      </c>
    </row>
    <row r="72" spans="1:12" x14ac:dyDescent="0.25">
      <c r="A72" s="4">
        <v>1501828</v>
      </c>
      <c r="B72" t="s">
        <v>142</v>
      </c>
      <c r="C72" t="s">
        <v>360</v>
      </c>
      <c r="D72" t="s">
        <v>405</v>
      </c>
      <c r="E72" t="s">
        <v>143</v>
      </c>
      <c r="F72" s="1" t="s">
        <v>343</v>
      </c>
      <c r="G72" t="str">
        <f>"5143235209"</f>
        <v>5143235209</v>
      </c>
      <c r="I72" t="b">
        <f t="shared" si="2"/>
        <v>1</v>
      </c>
      <c r="K72" s="11">
        <v>1506073</v>
      </c>
      <c r="L72" t="b">
        <f t="shared" si="3"/>
        <v>0</v>
      </c>
    </row>
    <row r="73" spans="1:12" x14ac:dyDescent="0.25">
      <c r="A73" s="4">
        <v>1509927</v>
      </c>
      <c r="B73" t="s">
        <v>144</v>
      </c>
      <c r="C73" t="s">
        <v>361</v>
      </c>
      <c r="D73" t="s">
        <v>406</v>
      </c>
      <c r="E73" t="s">
        <v>145</v>
      </c>
      <c r="F73" s="1" t="s">
        <v>343</v>
      </c>
      <c r="G73" t="str">
        <f>"8194697517"</f>
        <v>8194697517</v>
      </c>
      <c r="I73" t="b">
        <f t="shared" si="2"/>
        <v>1</v>
      </c>
      <c r="K73" s="11">
        <v>1513172</v>
      </c>
      <c r="L73" t="b">
        <f t="shared" si="3"/>
        <v>0</v>
      </c>
    </row>
    <row r="74" spans="1:12" x14ac:dyDescent="0.25">
      <c r="A74" s="4">
        <v>1506507</v>
      </c>
      <c r="B74" t="s">
        <v>146</v>
      </c>
      <c r="C74" t="s">
        <v>362</v>
      </c>
      <c r="D74" t="s">
        <v>407</v>
      </c>
      <c r="E74" t="s">
        <v>147</v>
      </c>
      <c r="F74" s="1" t="s">
        <v>343</v>
      </c>
      <c r="G74" t="str">
        <f>"4388300138"</f>
        <v>4388300138</v>
      </c>
      <c r="I74" t="b">
        <f t="shared" si="2"/>
        <v>1</v>
      </c>
      <c r="K74" s="11">
        <v>1501612</v>
      </c>
      <c r="L74" t="b">
        <f t="shared" si="3"/>
        <v>0</v>
      </c>
    </row>
    <row r="75" spans="1:12" x14ac:dyDescent="0.25">
      <c r="A75" s="4">
        <v>1509802</v>
      </c>
      <c r="B75" t="s">
        <v>148</v>
      </c>
      <c r="C75" t="s">
        <v>363</v>
      </c>
      <c r="D75" t="s">
        <v>408</v>
      </c>
      <c r="E75" t="s">
        <v>149</v>
      </c>
      <c r="F75" s="1" t="s">
        <v>343</v>
      </c>
      <c r="G75" t="str">
        <f>"4383816332"</f>
        <v>4383816332</v>
      </c>
      <c r="I75" t="b">
        <f t="shared" si="2"/>
        <v>1</v>
      </c>
      <c r="K75" s="11">
        <v>1504171</v>
      </c>
      <c r="L75" t="b">
        <f t="shared" si="3"/>
        <v>0</v>
      </c>
    </row>
    <row r="76" spans="1:12" x14ac:dyDescent="0.25">
      <c r="A76" s="4">
        <v>1516100</v>
      </c>
      <c r="B76" t="s">
        <v>150</v>
      </c>
      <c r="C76" t="s">
        <v>364</v>
      </c>
      <c r="D76" t="s">
        <v>227</v>
      </c>
      <c r="E76" t="s">
        <v>151</v>
      </c>
      <c r="F76" s="1" t="s">
        <v>343</v>
      </c>
      <c r="G76" t="str">
        <f>"5143553368"</f>
        <v>5143553368</v>
      </c>
      <c r="I76" t="b">
        <f t="shared" si="2"/>
        <v>1</v>
      </c>
      <c r="K76" s="11">
        <v>1509148</v>
      </c>
      <c r="L76" t="b">
        <f t="shared" si="3"/>
        <v>1</v>
      </c>
    </row>
    <row r="77" spans="1:12" x14ac:dyDescent="0.25">
      <c r="A77" s="4">
        <v>1513711</v>
      </c>
      <c r="B77" t="s">
        <v>152</v>
      </c>
      <c r="C77" t="s">
        <v>365</v>
      </c>
      <c r="D77" t="s">
        <v>409</v>
      </c>
      <c r="E77" t="s">
        <v>153</v>
      </c>
      <c r="F77" s="1" t="s">
        <v>343</v>
      </c>
      <c r="G77" t="str">
        <f>"5149665366"</f>
        <v>5149665366</v>
      </c>
      <c r="I77" t="b">
        <f t="shared" si="2"/>
        <v>1</v>
      </c>
      <c r="K77" s="11">
        <v>1504371</v>
      </c>
      <c r="L77" t="b">
        <f t="shared" si="3"/>
        <v>0</v>
      </c>
    </row>
    <row r="78" spans="1:12" x14ac:dyDescent="0.25">
      <c r="A78" s="4">
        <v>1508403</v>
      </c>
      <c r="B78" t="s">
        <v>154</v>
      </c>
      <c r="C78" t="s">
        <v>366</v>
      </c>
      <c r="D78" t="s">
        <v>410</v>
      </c>
      <c r="E78" t="s">
        <v>155</v>
      </c>
      <c r="F78" s="1" t="s">
        <v>343</v>
      </c>
      <c r="G78" t="str">
        <f>"4389927410"</f>
        <v>4389927410</v>
      </c>
      <c r="I78" t="b">
        <f t="shared" si="2"/>
        <v>1</v>
      </c>
      <c r="K78" s="11">
        <v>1502370</v>
      </c>
      <c r="L78" t="b">
        <f t="shared" si="3"/>
        <v>0</v>
      </c>
    </row>
    <row r="79" spans="1:12" x14ac:dyDescent="0.25">
      <c r="A79" s="4">
        <v>1507535</v>
      </c>
      <c r="B79" t="s">
        <v>156</v>
      </c>
      <c r="C79" t="s">
        <v>367</v>
      </c>
      <c r="D79" t="s">
        <v>411</v>
      </c>
      <c r="E79" t="s">
        <v>157</v>
      </c>
      <c r="F79" s="1" t="s">
        <v>343</v>
      </c>
      <c r="G79" t="str">
        <f>"5148832065"</f>
        <v>5148832065</v>
      </c>
      <c r="I79" t="b">
        <f t="shared" si="2"/>
        <v>1</v>
      </c>
      <c r="K79" s="11">
        <v>1515853</v>
      </c>
      <c r="L79" t="b">
        <f t="shared" si="3"/>
        <v>0</v>
      </c>
    </row>
    <row r="80" spans="1:12" x14ac:dyDescent="0.25">
      <c r="A80" s="4">
        <v>1508777</v>
      </c>
      <c r="B80" t="s">
        <v>158</v>
      </c>
      <c r="C80" t="s">
        <v>368</v>
      </c>
      <c r="D80" t="s">
        <v>412</v>
      </c>
      <c r="E80" t="s">
        <v>159</v>
      </c>
      <c r="F80" s="1" t="s">
        <v>343</v>
      </c>
      <c r="G80" t="str">
        <f>"5143559100"</f>
        <v>5143559100</v>
      </c>
      <c r="I80" t="b">
        <f t="shared" si="2"/>
        <v>1</v>
      </c>
      <c r="K80" s="11">
        <v>1503678</v>
      </c>
      <c r="L80" t="b">
        <f t="shared" si="3"/>
        <v>0</v>
      </c>
    </row>
    <row r="81" spans="1:12" x14ac:dyDescent="0.25">
      <c r="A81" s="4">
        <v>1514993</v>
      </c>
      <c r="B81" t="s">
        <v>160</v>
      </c>
      <c r="C81" t="s">
        <v>369</v>
      </c>
      <c r="D81" t="s">
        <v>413</v>
      </c>
      <c r="E81" t="s">
        <v>161</v>
      </c>
      <c r="F81" s="1" t="s">
        <v>343</v>
      </c>
      <c r="G81" t="str">
        <f>"5143276822"</f>
        <v>5143276822</v>
      </c>
      <c r="I81" t="b">
        <f t="shared" si="2"/>
        <v>1</v>
      </c>
      <c r="K81" s="11">
        <v>1516769</v>
      </c>
      <c r="L81" t="b">
        <f t="shared" si="3"/>
        <v>0</v>
      </c>
    </row>
    <row r="82" spans="1:12" x14ac:dyDescent="0.25">
      <c r="A82" s="4">
        <v>1515255</v>
      </c>
      <c r="B82" t="s">
        <v>162</v>
      </c>
      <c r="C82" t="s">
        <v>370</v>
      </c>
      <c r="D82" t="s">
        <v>306</v>
      </c>
      <c r="E82" t="s">
        <v>163</v>
      </c>
      <c r="F82" s="1" t="s">
        <v>343</v>
      </c>
      <c r="G82" t="str">
        <f>"5149138670"</f>
        <v>5149138670</v>
      </c>
      <c r="I82" t="b">
        <f t="shared" si="2"/>
        <v>1</v>
      </c>
      <c r="K82" s="11">
        <v>1505105</v>
      </c>
      <c r="L82" t="b">
        <f t="shared" si="3"/>
        <v>0</v>
      </c>
    </row>
    <row r="83" spans="1:12" x14ac:dyDescent="0.25">
      <c r="A83" s="4">
        <v>1507232</v>
      </c>
      <c r="B83" t="s">
        <v>164</v>
      </c>
      <c r="C83" t="s">
        <v>371</v>
      </c>
      <c r="D83" t="s">
        <v>218</v>
      </c>
      <c r="E83" t="s">
        <v>165</v>
      </c>
      <c r="F83" s="1" t="s">
        <v>343</v>
      </c>
      <c r="G83" t="str">
        <f>"4504701763"</f>
        <v>4504701763</v>
      </c>
      <c r="I83" t="b">
        <f t="shared" si="2"/>
        <v>1</v>
      </c>
      <c r="K83" s="11">
        <v>1514412</v>
      </c>
      <c r="L83" t="b">
        <f t="shared" si="3"/>
        <v>0</v>
      </c>
    </row>
    <row r="84" spans="1:12" x14ac:dyDescent="0.25">
      <c r="A84" s="4">
        <v>1506154</v>
      </c>
      <c r="B84" t="s">
        <v>166</v>
      </c>
      <c r="C84" t="s">
        <v>372</v>
      </c>
      <c r="D84" t="s">
        <v>414</v>
      </c>
      <c r="E84" t="s">
        <v>167</v>
      </c>
      <c r="F84" s="1" t="s">
        <v>343</v>
      </c>
      <c r="I84" t="b">
        <f t="shared" si="2"/>
        <v>1</v>
      </c>
      <c r="K84" s="11">
        <v>1503278</v>
      </c>
      <c r="L84" t="b">
        <f t="shared" si="3"/>
        <v>0</v>
      </c>
    </row>
    <row r="85" spans="1:12" x14ac:dyDescent="0.25">
      <c r="A85" s="4">
        <v>1512944</v>
      </c>
      <c r="B85" t="s">
        <v>168</v>
      </c>
      <c r="C85" t="s">
        <v>373</v>
      </c>
      <c r="D85" t="s">
        <v>415</v>
      </c>
      <c r="E85" t="s">
        <v>169</v>
      </c>
      <c r="F85" s="1" t="s">
        <v>343</v>
      </c>
      <c r="G85" t="str">
        <f>"5143245363"</f>
        <v>5143245363</v>
      </c>
      <c r="I85" t="b">
        <f t="shared" si="2"/>
        <v>1</v>
      </c>
      <c r="K85" s="11">
        <v>1508343</v>
      </c>
      <c r="L85" t="b">
        <f t="shared" si="3"/>
        <v>1</v>
      </c>
    </row>
    <row r="86" spans="1:12" x14ac:dyDescent="0.25">
      <c r="A86" s="4">
        <v>1513991</v>
      </c>
      <c r="B86" t="s">
        <v>170</v>
      </c>
      <c r="C86" t="s">
        <v>374</v>
      </c>
      <c r="D86" t="s">
        <v>416</v>
      </c>
      <c r="E86" t="s">
        <v>171</v>
      </c>
      <c r="F86" s="1" t="s">
        <v>343</v>
      </c>
      <c r="G86" t="str">
        <f>"5143278349"</f>
        <v>5143278349</v>
      </c>
      <c r="I86" t="b">
        <f t="shared" si="2"/>
        <v>1</v>
      </c>
      <c r="K86" s="11">
        <v>1505138</v>
      </c>
      <c r="L86" t="b">
        <f t="shared" si="3"/>
        <v>0</v>
      </c>
    </row>
    <row r="87" spans="1:12" x14ac:dyDescent="0.25">
      <c r="A87" s="4">
        <v>1509074</v>
      </c>
      <c r="B87" t="s">
        <v>172</v>
      </c>
      <c r="C87" t="s">
        <v>192</v>
      </c>
      <c r="D87" t="s">
        <v>193</v>
      </c>
      <c r="E87" t="s">
        <v>173</v>
      </c>
      <c r="F87" s="1" t="s">
        <v>343</v>
      </c>
      <c r="G87" t="str">
        <f>"5143544017"</f>
        <v>5143544017</v>
      </c>
      <c r="I87" t="b">
        <f t="shared" si="2"/>
        <v>1</v>
      </c>
      <c r="K87" s="11">
        <v>1519597</v>
      </c>
      <c r="L87" t="b">
        <f t="shared" si="3"/>
        <v>0</v>
      </c>
    </row>
    <row r="88" spans="1:12" x14ac:dyDescent="0.25">
      <c r="A88" s="4">
        <v>1513019</v>
      </c>
      <c r="B88" t="s">
        <v>174</v>
      </c>
      <c r="C88" t="s">
        <v>375</v>
      </c>
      <c r="D88" t="s">
        <v>417</v>
      </c>
      <c r="E88" t="s">
        <v>175</v>
      </c>
      <c r="F88" s="1" t="s">
        <v>343</v>
      </c>
      <c r="G88" t="str">
        <f>"5143588283"</f>
        <v>5143588283</v>
      </c>
      <c r="I88" t="b">
        <f t="shared" si="2"/>
        <v>1</v>
      </c>
      <c r="K88" s="11">
        <v>1501767</v>
      </c>
      <c r="L88" t="b">
        <f t="shared" si="3"/>
        <v>0</v>
      </c>
    </row>
    <row r="89" spans="1:12" x14ac:dyDescent="0.25">
      <c r="A89" s="4">
        <v>1508326</v>
      </c>
      <c r="B89" t="s">
        <v>176</v>
      </c>
      <c r="C89" t="s">
        <v>376</v>
      </c>
      <c r="D89" t="s">
        <v>418</v>
      </c>
      <c r="E89" t="s">
        <v>177</v>
      </c>
      <c r="F89" s="1" t="s">
        <v>343</v>
      </c>
      <c r="G89" t="str">
        <f>"5146440818"</f>
        <v>5146440818</v>
      </c>
      <c r="I89" t="b">
        <f t="shared" si="2"/>
        <v>1</v>
      </c>
      <c r="K89" s="11">
        <v>1518893</v>
      </c>
      <c r="L89" t="b">
        <f t="shared" si="3"/>
        <v>0</v>
      </c>
    </row>
    <row r="90" spans="1:12" x14ac:dyDescent="0.25">
      <c r="A90" s="4">
        <v>1507932</v>
      </c>
      <c r="B90" t="s">
        <v>178</v>
      </c>
      <c r="C90" t="s">
        <v>377</v>
      </c>
      <c r="D90" t="s">
        <v>419</v>
      </c>
      <c r="E90" t="s">
        <v>179</v>
      </c>
      <c r="F90" s="1" t="s">
        <v>343</v>
      </c>
      <c r="G90" t="str">
        <f>"5144517276"</f>
        <v>5144517276</v>
      </c>
      <c r="I90" t="b">
        <f t="shared" si="2"/>
        <v>1</v>
      </c>
      <c r="K90" s="11">
        <v>1510750</v>
      </c>
      <c r="L90" t="b">
        <f t="shared" si="3"/>
        <v>1</v>
      </c>
    </row>
    <row r="91" spans="1:12" x14ac:dyDescent="0.25">
      <c r="A91" s="4">
        <v>1515512</v>
      </c>
      <c r="B91" t="s">
        <v>180</v>
      </c>
      <c r="C91" t="s">
        <v>378</v>
      </c>
      <c r="D91" t="s">
        <v>420</v>
      </c>
      <c r="E91" t="s">
        <v>181</v>
      </c>
      <c r="F91" s="1" t="s">
        <v>343</v>
      </c>
      <c r="G91" t="str">
        <f>"5146574686"</f>
        <v>5146574686</v>
      </c>
      <c r="I91" t="b">
        <f t="shared" si="2"/>
        <v>1</v>
      </c>
      <c r="K91" s="11">
        <v>1505959</v>
      </c>
      <c r="L91" t="b">
        <f t="shared" si="3"/>
        <v>1</v>
      </c>
    </row>
    <row r="92" spans="1:12" x14ac:dyDescent="0.25">
      <c r="A92" s="4">
        <v>1502543</v>
      </c>
      <c r="B92" t="s">
        <v>182</v>
      </c>
      <c r="C92" t="s">
        <v>379</v>
      </c>
      <c r="D92" t="s">
        <v>421</v>
      </c>
      <c r="E92" t="s">
        <v>183</v>
      </c>
      <c r="F92" s="1" t="s">
        <v>343</v>
      </c>
      <c r="G92" t="str">
        <f>"5146237725"</f>
        <v>5146237725</v>
      </c>
      <c r="I92" t="b">
        <f t="shared" si="2"/>
        <v>1</v>
      </c>
      <c r="K92" s="11">
        <v>1516417</v>
      </c>
      <c r="L92" t="b">
        <f t="shared" si="3"/>
        <v>0</v>
      </c>
    </row>
    <row r="93" spans="1:12" x14ac:dyDescent="0.25">
      <c r="A93" s="4">
        <v>1513265</v>
      </c>
      <c r="B93" t="s">
        <v>184</v>
      </c>
      <c r="C93" t="s">
        <v>379</v>
      </c>
      <c r="D93" t="s">
        <v>422</v>
      </c>
      <c r="E93" t="s">
        <v>185</v>
      </c>
      <c r="F93" s="1" t="s">
        <v>343</v>
      </c>
      <c r="G93" t="str">
        <f>"5143253911"</f>
        <v>5143253911</v>
      </c>
      <c r="I93" t="b">
        <f t="shared" si="2"/>
        <v>1</v>
      </c>
      <c r="K93" s="11">
        <v>1510645</v>
      </c>
      <c r="L93" t="b">
        <f t="shared" si="3"/>
        <v>0</v>
      </c>
    </row>
    <row r="94" spans="1:12" x14ac:dyDescent="0.25">
      <c r="A94" s="4">
        <v>1501428</v>
      </c>
      <c r="B94" t="s">
        <v>186</v>
      </c>
      <c r="C94" t="s">
        <v>380</v>
      </c>
      <c r="D94" t="s">
        <v>423</v>
      </c>
      <c r="E94" t="s">
        <v>187</v>
      </c>
      <c r="F94" s="1" t="s">
        <v>343</v>
      </c>
      <c r="G94" t="str">
        <f>"5144755927"</f>
        <v>5144755927</v>
      </c>
      <c r="I94" t="b">
        <f t="shared" si="2"/>
        <v>1</v>
      </c>
      <c r="K94" s="11">
        <v>1510701</v>
      </c>
      <c r="L94" t="b">
        <f t="shared" si="3"/>
        <v>0</v>
      </c>
    </row>
    <row r="95" spans="1:12" x14ac:dyDescent="0.25">
      <c r="A95" s="5">
        <v>1509306</v>
      </c>
      <c r="B95" s="1" t="s">
        <v>188</v>
      </c>
      <c r="C95" t="s">
        <v>189</v>
      </c>
      <c r="D95" s="1" t="s">
        <v>190</v>
      </c>
      <c r="E95" s="1" t="s">
        <v>191</v>
      </c>
      <c r="F95" s="1" t="s">
        <v>343</v>
      </c>
      <c r="G95" s="1" t="str">
        <f>"5147270738"</f>
        <v>5147270738</v>
      </c>
      <c r="H95" s="1" t="s">
        <v>2</v>
      </c>
      <c r="I95" t="b">
        <f t="shared" si="2"/>
        <v>0</v>
      </c>
      <c r="K95" s="11">
        <v>1516486</v>
      </c>
      <c r="L95" t="b">
        <f t="shared" si="3"/>
        <v>0</v>
      </c>
    </row>
    <row r="96" spans="1:12" x14ac:dyDescent="0.25">
      <c r="A96" s="8">
        <v>1509074</v>
      </c>
      <c r="B96" s="9" t="s">
        <v>172</v>
      </c>
      <c r="C96" t="s">
        <v>192</v>
      </c>
      <c r="D96" s="9" t="s">
        <v>193</v>
      </c>
      <c r="E96" s="9" t="s">
        <v>194</v>
      </c>
      <c r="F96" s="9" t="s">
        <v>343</v>
      </c>
      <c r="G96" s="9" t="str">
        <f>"5145856285"</f>
        <v>5145856285</v>
      </c>
      <c r="H96" s="9" t="s">
        <v>2</v>
      </c>
      <c r="I96" t="b">
        <f t="shared" si="2"/>
        <v>1</v>
      </c>
      <c r="K96" s="11">
        <v>1514017</v>
      </c>
      <c r="L96" t="b">
        <f t="shared" si="3"/>
        <v>0</v>
      </c>
    </row>
    <row r="97" spans="1:12" x14ac:dyDescent="0.25">
      <c r="A97" s="5">
        <v>1509586</v>
      </c>
      <c r="B97" s="1" t="s">
        <v>195</v>
      </c>
      <c r="C97" t="s">
        <v>196</v>
      </c>
      <c r="D97" s="1" t="s">
        <v>197</v>
      </c>
      <c r="E97" s="1" t="s">
        <v>198</v>
      </c>
      <c r="F97" s="1" t="s">
        <v>343</v>
      </c>
      <c r="G97" s="1" t="str">
        <f>"5149185805"</f>
        <v>5149185805</v>
      </c>
      <c r="H97" s="1" t="s">
        <v>2</v>
      </c>
      <c r="I97" t="b">
        <f t="shared" si="2"/>
        <v>0</v>
      </c>
      <c r="K97" s="11">
        <v>1511449</v>
      </c>
      <c r="L97" t="b">
        <f t="shared" si="3"/>
        <v>1</v>
      </c>
    </row>
    <row r="98" spans="1:12" x14ac:dyDescent="0.25">
      <c r="A98" s="5">
        <v>1486957</v>
      </c>
      <c r="B98" s="1" t="s">
        <v>199</v>
      </c>
      <c r="C98" t="s">
        <v>200</v>
      </c>
      <c r="D98" s="1" t="s">
        <v>201</v>
      </c>
      <c r="E98" s="1" t="s">
        <v>202</v>
      </c>
      <c r="F98" s="1" t="s">
        <v>343</v>
      </c>
      <c r="G98" s="1" t="str">
        <f>"5143544017"</f>
        <v>5143544017</v>
      </c>
      <c r="H98" s="1" t="s">
        <v>2</v>
      </c>
      <c r="I98" t="b">
        <f t="shared" si="2"/>
        <v>0</v>
      </c>
      <c r="K98" s="11">
        <v>1517913</v>
      </c>
      <c r="L98" t="b">
        <f t="shared" si="3"/>
        <v>0</v>
      </c>
    </row>
    <row r="99" spans="1:12" x14ac:dyDescent="0.25">
      <c r="A99" s="5">
        <v>1510862</v>
      </c>
      <c r="B99" s="1" t="s">
        <v>203</v>
      </c>
      <c r="C99" t="s">
        <v>204</v>
      </c>
      <c r="D99" s="1" t="s">
        <v>205</v>
      </c>
      <c r="E99" s="1" t="s">
        <v>206</v>
      </c>
      <c r="F99" s="1" t="s">
        <v>343</v>
      </c>
      <c r="G99" s="1" t="str">
        <f>"5143226766"</f>
        <v>5143226766</v>
      </c>
      <c r="H99" s="1" t="s">
        <v>2</v>
      </c>
      <c r="I99" t="b">
        <f t="shared" si="2"/>
        <v>0</v>
      </c>
      <c r="K99" s="11">
        <v>1507749</v>
      </c>
      <c r="L99" t="b">
        <f t="shared" si="3"/>
        <v>0</v>
      </c>
    </row>
    <row r="100" spans="1:12" x14ac:dyDescent="0.25">
      <c r="A100" s="5" t="str">
        <f>"1484305"</f>
        <v>1484305</v>
      </c>
      <c r="B100" s="1" t="s">
        <v>207</v>
      </c>
      <c r="C100" t="s">
        <v>383</v>
      </c>
      <c r="D100" s="1" t="s">
        <v>424</v>
      </c>
      <c r="E100" s="1" t="s">
        <v>208</v>
      </c>
      <c r="F100" s="1" t="s">
        <v>343</v>
      </c>
      <c r="G100" s="1" t="str">
        <f>"5144021591"</f>
        <v>5144021591</v>
      </c>
      <c r="H100" s="1" t="s">
        <v>2</v>
      </c>
      <c r="I100" t="b">
        <f t="shared" si="2"/>
        <v>0</v>
      </c>
      <c r="K100" s="11">
        <v>1510638</v>
      </c>
      <c r="L100" t="b">
        <f t="shared" si="3"/>
        <v>0</v>
      </c>
    </row>
    <row r="101" spans="1:12" x14ac:dyDescent="0.25">
      <c r="A101" s="5" t="str">
        <f>"1479092"</f>
        <v>1479092</v>
      </c>
      <c r="B101" s="1" t="s">
        <v>209</v>
      </c>
      <c r="C101" t="s">
        <v>210</v>
      </c>
      <c r="D101" s="1" t="s">
        <v>211</v>
      </c>
      <c r="E101" s="1" t="s">
        <v>212</v>
      </c>
      <c r="F101" s="1" t="s">
        <v>343</v>
      </c>
      <c r="G101" s="1" t="str">
        <f>"5147130928"</f>
        <v>5147130928</v>
      </c>
      <c r="H101" s="1" t="s">
        <v>2</v>
      </c>
      <c r="I101" t="b">
        <f t="shared" si="2"/>
        <v>0</v>
      </c>
      <c r="K101" s="11">
        <v>1509426</v>
      </c>
      <c r="L101" t="b">
        <f t="shared" si="3"/>
        <v>0</v>
      </c>
    </row>
    <row r="102" spans="1:12" x14ac:dyDescent="0.25">
      <c r="A102" s="5" t="str">
        <f>"1471382"</f>
        <v>1471382</v>
      </c>
      <c r="B102" s="1" t="s">
        <v>140</v>
      </c>
      <c r="C102" t="s">
        <v>359</v>
      </c>
      <c r="D102" s="1" t="s">
        <v>213</v>
      </c>
      <c r="E102" s="1" t="s">
        <v>214</v>
      </c>
      <c r="F102" s="1" t="s">
        <v>343</v>
      </c>
      <c r="G102" s="1" t="str">
        <f>"5143262520"</f>
        <v>5143262520</v>
      </c>
      <c r="H102" s="1" t="s">
        <v>2</v>
      </c>
      <c r="I102" t="b">
        <f t="shared" si="2"/>
        <v>0</v>
      </c>
      <c r="K102" s="11">
        <v>1519154</v>
      </c>
      <c r="L102" t="b">
        <f t="shared" si="3"/>
        <v>0</v>
      </c>
    </row>
    <row r="103" spans="1:12" x14ac:dyDescent="0.25">
      <c r="A103" s="5" t="str">
        <f>"1473560"</f>
        <v>1473560</v>
      </c>
      <c r="B103" s="1" t="s">
        <v>215</v>
      </c>
      <c r="C103" t="s">
        <v>384</v>
      </c>
      <c r="D103" s="1" t="s">
        <v>425</v>
      </c>
      <c r="E103" s="1" t="s">
        <v>216</v>
      </c>
      <c r="F103" s="1" t="s">
        <v>343</v>
      </c>
      <c r="G103" s="1" t="str">
        <f>"5146512062"</f>
        <v>5146512062</v>
      </c>
      <c r="H103" s="1" t="s">
        <v>39</v>
      </c>
      <c r="I103" t="b">
        <f t="shared" si="2"/>
        <v>0</v>
      </c>
      <c r="K103" s="11">
        <v>1508419</v>
      </c>
      <c r="L103" t="b">
        <f t="shared" si="3"/>
        <v>0</v>
      </c>
    </row>
    <row r="104" spans="1:12" x14ac:dyDescent="0.25">
      <c r="A104" s="5" t="str">
        <f>"1517069"</f>
        <v>1517069</v>
      </c>
      <c r="B104" s="1" t="s">
        <v>217</v>
      </c>
      <c r="C104" t="s">
        <v>385</v>
      </c>
      <c r="D104" s="1" t="s">
        <v>218</v>
      </c>
      <c r="E104" s="1" t="s">
        <v>219</v>
      </c>
      <c r="F104" s="1" t="s">
        <v>343</v>
      </c>
      <c r="G104" s="1" t="str">
        <f>"5143746688"</f>
        <v>5143746688</v>
      </c>
      <c r="H104" s="1" t="s">
        <v>39</v>
      </c>
      <c r="I104" t="b">
        <f t="shared" si="2"/>
        <v>0</v>
      </c>
      <c r="K104" s="11">
        <v>1517105</v>
      </c>
      <c r="L104" t="b">
        <f t="shared" si="3"/>
        <v>0</v>
      </c>
    </row>
    <row r="105" spans="1:12" x14ac:dyDescent="0.25">
      <c r="A105" s="5" t="str">
        <f>"1476528"</f>
        <v>1476528</v>
      </c>
      <c r="B105" s="1" t="s">
        <v>220</v>
      </c>
      <c r="C105" t="s">
        <v>386</v>
      </c>
      <c r="D105" s="1" t="s">
        <v>221</v>
      </c>
      <c r="E105" s="1" t="s">
        <v>222</v>
      </c>
      <c r="F105" s="1" t="s">
        <v>343</v>
      </c>
      <c r="G105" s="1" t="str">
        <f>"5148068361"</f>
        <v>5148068361</v>
      </c>
      <c r="H105" s="1" t="s">
        <v>39</v>
      </c>
      <c r="I105" t="b">
        <f t="shared" si="2"/>
        <v>0</v>
      </c>
      <c r="K105" s="11">
        <v>1502760</v>
      </c>
      <c r="L105" t="b">
        <f t="shared" si="3"/>
        <v>0</v>
      </c>
    </row>
    <row r="106" spans="1:12" x14ac:dyDescent="0.25">
      <c r="A106" s="5" t="str">
        <f>"1517328"</f>
        <v>1517328</v>
      </c>
      <c r="B106" s="1" t="s">
        <v>223</v>
      </c>
      <c r="C106" t="s">
        <v>387</v>
      </c>
      <c r="D106" s="1" t="s">
        <v>224</v>
      </c>
      <c r="E106" s="1" t="s">
        <v>225</v>
      </c>
      <c r="F106" s="1" t="s">
        <v>343</v>
      </c>
      <c r="G106" s="1" t="str">
        <f>"5142524153"</f>
        <v>5142524153</v>
      </c>
      <c r="H106" s="1" t="s">
        <v>39</v>
      </c>
      <c r="I106" t="b">
        <f t="shared" si="2"/>
        <v>0</v>
      </c>
    </row>
    <row r="107" spans="1:12" x14ac:dyDescent="0.25">
      <c r="A107" s="5" t="str">
        <f>"1517129"</f>
        <v>1517129</v>
      </c>
      <c r="B107" s="1" t="s">
        <v>226</v>
      </c>
      <c r="C107" t="s">
        <v>382</v>
      </c>
      <c r="D107" s="1" t="s">
        <v>227</v>
      </c>
      <c r="E107" s="1" t="s">
        <v>228</v>
      </c>
      <c r="F107" s="1" t="s">
        <v>343</v>
      </c>
      <c r="G107" s="1" t="str">
        <f>"5143289653"</f>
        <v>5143289653</v>
      </c>
      <c r="H107" s="1" t="s">
        <v>39</v>
      </c>
      <c r="I107" t="b">
        <f t="shared" si="2"/>
        <v>0</v>
      </c>
    </row>
    <row r="108" spans="1:12" x14ac:dyDescent="0.25">
      <c r="A108" s="5" t="str">
        <f>"1510434"</f>
        <v>1510434</v>
      </c>
      <c r="B108" s="1" t="s">
        <v>229</v>
      </c>
      <c r="C108" t="s">
        <v>388</v>
      </c>
      <c r="D108" s="1" t="s">
        <v>426</v>
      </c>
      <c r="E108" s="1" t="s">
        <v>230</v>
      </c>
      <c r="F108" s="1" t="s">
        <v>343</v>
      </c>
      <c r="G108" s="1" t="str">
        <f>"5147046428"</f>
        <v>5147046428</v>
      </c>
      <c r="H108" s="1" t="s">
        <v>39</v>
      </c>
      <c r="I108" t="b">
        <f t="shared" si="2"/>
        <v>0</v>
      </c>
    </row>
    <row r="109" spans="1:12" x14ac:dyDescent="0.25">
      <c r="A109" s="5" t="str">
        <f>"1477630"</f>
        <v>1477630</v>
      </c>
      <c r="B109" s="1" t="s">
        <v>231</v>
      </c>
      <c r="C109" t="s">
        <v>389</v>
      </c>
      <c r="D109" s="1" t="s">
        <v>427</v>
      </c>
      <c r="E109" s="1" t="s">
        <v>232</v>
      </c>
      <c r="F109" s="1" t="s">
        <v>343</v>
      </c>
      <c r="G109" s="1"/>
      <c r="H109" s="1" t="s">
        <v>39</v>
      </c>
      <c r="I109" t="b">
        <f t="shared" si="2"/>
        <v>0</v>
      </c>
    </row>
    <row r="110" spans="1:12" x14ac:dyDescent="0.25">
      <c r="A110" s="5" t="str">
        <f>"1489449"</f>
        <v>1489449</v>
      </c>
      <c r="B110" s="1" t="s">
        <v>233</v>
      </c>
      <c r="C110" t="s">
        <v>381</v>
      </c>
      <c r="D110" s="1" t="s">
        <v>428</v>
      </c>
      <c r="E110" s="1" t="s">
        <v>234</v>
      </c>
      <c r="F110" s="1" t="s">
        <v>343</v>
      </c>
      <c r="G110" s="1" t="str">
        <f>"5142197501"</f>
        <v>5142197501</v>
      </c>
      <c r="H110" s="1" t="s">
        <v>39</v>
      </c>
      <c r="I110" t="b">
        <f t="shared" si="2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h-15, 2e t, Véro. Leduc, modif.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sgaudreault</dc:creator>
  <cp:lastModifiedBy>egagnon</cp:lastModifiedBy>
  <dcterms:created xsi:type="dcterms:W3CDTF">2014-12-11T19:21:48Z</dcterms:created>
  <dcterms:modified xsi:type="dcterms:W3CDTF">2014-12-11T23:18:11Z</dcterms:modified>
</cp:coreProperties>
</file>