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PP_WIN_2016\OctopusCAD\FichiersJoints\Activity\23381\"/>
    </mc:Choice>
  </mc:AlternateContent>
  <xr:revisionPtr revIDLastSave="0" documentId="13_ncr:1_{CBABD46F-94C2-4B43-B31B-AB36EA7385B3}" xr6:coauthVersionLast="47" xr6:coauthVersionMax="47" xr10:uidLastSave="{00000000-0000-0000-0000-000000000000}"/>
  <bookViews>
    <workbookView xWindow="-28920" yWindow="-120" windowWidth="29040" windowHeight="15720" xr2:uid="{81F28FC6-55DC-4372-A395-55B1D91F818E}"/>
  </bookViews>
  <sheets>
    <sheet name="Cours_operation_massive" sheetId="3" r:id="rId1"/>
    <sheet name="Tableau_priorisation" sheetId="1" r:id="rId2"/>
    <sheet name="Octopus" sheetId="2" r:id="rId3"/>
  </sheets>
  <definedNames>
    <definedName name="_xlnm._FilterDatabase" localSheetId="2" hidden="1">Octopus!$A$1:$P$151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59" i="1"/>
  <c r="B58" i="1"/>
  <c r="B25" i="1"/>
  <c r="B29" i="1"/>
  <c r="B32" i="1"/>
  <c r="B38" i="1"/>
  <c r="B57" i="1"/>
  <c r="B74" i="1"/>
  <c r="B80" i="1"/>
  <c r="B4" i="1"/>
  <c r="B123" i="1"/>
  <c r="B6" i="1"/>
  <c r="B9" i="1"/>
  <c r="B8" i="1"/>
  <c r="B63" i="1"/>
  <c r="B53" i="1"/>
  <c r="B105" i="1"/>
  <c r="B98" i="1"/>
  <c r="B112" i="1"/>
  <c r="B27" i="1"/>
  <c r="B73" i="1"/>
  <c r="B104" i="1"/>
  <c r="B111" i="1"/>
  <c r="B101" i="1"/>
  <c r="B50" i="1"/>
  <c r="B26" i="1"/>
  <c r="B36" i="1"/>
  <c r="B40" i="1"/>
  <c r="B45" i="1"/>
  <c r="B66" i="1"/>
  <c r="B70" i="1"/>
  <c r="B83" i="1"/>
  <c r="B91" i="1"/>
  <c r="B97" i="1"/>
  <c r="B144" i="1"/>
  <c r="B11" i="1"/>
  <c r="B15" i="1"/>
  <c r="B20" i="1"/>
  <c r="B23" i="1"/>
  <c r="B24" i="1"/>
  <c r="B84" i="1"/>
  <c r="B88" i="1"/>
  <c r="B89" i="1"/>
  <c r="B143" i="1"/>
  <c r="B5" i="1"/>
  <c r="B10" i="1"/>
  <c r="B19" i="1"/>
  <c r="B22" i="1"/>
  <c r="B60" i="1"/>
  <c r="B64" i="1"/>
  <c r="B75" i="1"/>
  <c r="B81" i="1"/>
  <c r="B90" i="1"/>
  <c r="B107" i="1"/>
  <c r="B140" i="1"/>
  <c r="B141" i="1"/>
  <c r="B142" i="1"/>
  <c r="B2" i="1"/>
  <c r="B68" i="1"/>
  <c r="B120" i="1"/>
  <c r="B137" i="1"/>
  <c r="B138" i="1"/>
  <c r="B139" i="1"/>
  <c r="B13" i="1"/>
  <c r="B28" i="1"/>
  <c r="B41" i="1"/>
  <c r="B55" i="1"/>
  <c r="B56" i="1"/>
  <c r="B62" i="1"/>
  <c r="B79" i="1"/>
  <c r="B118" i="1"/>
  <c r="B135" i="1"/>
  <c r="B34" i="1"/>
  <c r="B35" i="1"/>
  <c r="B51" i="1"/>
  <c r="B52" i="1"/>
  <c r="B65" i="1"/>
  <c r="B92" i="1"/>
  <c r="B117" i="1"/>
  <c r="B126" i="1"/>
  <c r="B127" i="1"/>
  <c r="B133" i="1"/>
  <c r="B134" i="1"/>
  <c r="B16" i="1"/>
  <c r="B43" i="1"/>
  <c r="B44" i="1"/>
  <c r="B46" i="1"/>
  <c r="B124" i="1"/>
  <c r="B125" i="1"/>
  <c r="B116" i="1"/>
  <c r="B122" i="1"/>
  <c r="B49" i="1"/>
  <c r="B47" i="1"/>
  <c r="B48" i="1"/>
  <c r="B129" i="1"/>
  <c r="B115" i="1"/>
  <c r="B37" i="1"/>
  <c r="B87" i="1"/>
  <c r="B86" i="1"/>
  <c r="B61" i="1"/>
  <c r="B119" i="1"/>
  <c r="B3" i="1"/>
  <c r="B85" i="1"/>
  <c r="B136" i="1"/>
  <c r="B128" i="1"/>
  <c r="B77" i="1"/>
  <c r="B121" i="1"/>
  <c r="B31" i="1"/>
  <c r="B149" i="1"/>
  <c r="B151" i="1"/>
  <c r="B12" i="1"/>
  <c r="B148" i="1"/>
  <c r="B131" i="1"/>
  <c r="B147" i="1"/>
  <c r="B146" i="1"/>
  <c r="B71" i="1"/>
  <c r="B69" i="1"/>
  <c r="B33" i="1"/>
  <c r="B99" i="1"/>
  <c r="B109" i="1"/>
  <c r="B145" i="1"/>
  <c r="B130" i="1"/>
  <c r="B103" i="1"/>
  <c r="B108" i="1"/>
  <c r="B14" i="1"/>
  <c r="B76" i="1"/>
  <c r="B132" i="1"/>
  <c r="B110" i="1"/>
  <c r="B54" i="1"/>
  <c r="B17" i="1"/>
  <c r="B95" i="1"/>
  <c r="B94" i="1"/>
  <c r="B42" i="1"/>
  <c r="B100" i="1"/>
  <c r="B96" i="1"/>
  <c r="B114" i="1"/>
  <c r="B67" i="1"/>
  <c r="B18" i="1"/>
  <c r="B72" i="1"/>
  <c r="B82" i="1"/>
  <c r="B113" i="1"/>
  <c r="B30" i="1"/>
  <c r="B106" i="1"/>
  <c r="B102" i="1"/>
  <c r="B39" i="1"/>
  <c r="B21" i="1"/>
  <c r="B93" i="1"/>
  <c r="B78" i="1"/>
  <c r="B150" i="1"/>
  <c r="G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11" i="1"/>
  <c r="G115" i="1"/>
  <c r="G119" i="1"/>
  <c r="G123" i="1"/>
  <c r="G127" i="1"/>
  <c r="G131" i="1"/>
  <c r="G135" i="1"/>
  <c r="G139" i="1"/>
  <c r="G142" i="1"/>
  <c r="G143" i="1"/>
  <c r="G147" i="1"/>
  <c r="G151" i="1"/>
  <c r="A59" i="2"/>
  <c r="A25" i="2"/>
  <c r="A29" i="2"/>
  <c r="A30" i="2"/>
  <c r="A32" i="2"/>
  <c r="A38" i="2"/>
  <c r="A57" i="2"/>
  <c r="A58" i="2"/>
  <c r="A74" i="2"/>
  <c r="A80" i="2"/>
  <c r="A4" i="2"/>
  <c r="A123" i="2"/>
  <c r="A9" i="2"/>
  <c r="A6" i="2"/>
  <c r="A8" i="2"/>
  <c r="A63" i="2"/>
  <c r="A54" i="2"/>
  <c r="A53" i="2"/>
  <c r="A105" i="2"/>
  <c r="G105" i="1" s="1"/>
  <c r="A98" i="2"/>
  <c r="A112" i="2"/>
  <c r="A27" i="2"/>
  <c r="A73" i="2"/>
  <c r="A104" i="2"/>
  <c r="A111" i="2"/>
  <c r="A101" i="2"/>
  <c r="A50" i="2"/>
  <c r="A26" i="2"/>
  <c r="A36" i="2"/>
  <c r="A40" i="2"/>
  <c r="A45" i="2"/>
  <c r="A66" i="2"/>
  <c r="A70" i="2"/>
  <c r="A83" i="2"/>
  <c r="A91" i="2"/>
  <c r="A97" i="2"/>
  <c r="A144" i="2"/>
  <c r="A11" i="2"/>
  <c r="A15" i="2"/>
  <c r="A20" i="2"/>
  <c r="A23" i="2"/>
  <c r="A24" i="2"/>
  <c r="A84" i="2"/>
  <c r="A88" i="2"/>
  <c r="A89" i="2"/>
  <c r="A143" i="2"/>
  <c r="A5" i="2"/>
  <c r="A10" i="2"/>
  <c r="A19" i="2"/>
  <c r="A22" i="2"/>
  <c r="A60" i="2"/>
  <c r="A64" i="2"/>
  <c r="A75" i="2"/>
  <c r="A81" i="2"/>
  <c r="A90" i="2"/>
  <c r="A107" i="2"/>
  <c r="A140" i="2"/>
  <c r="A141" i="2"/>
  <c r="A142" i="2"/>
  <c r="A2" i="2"/>
  <c r="A68" i="2"/>
  <c r="A120" i="2"/>
  <c r="A137" i="2"/>
  <c r="A138" i="2"/>
  <c r="A139" i="2"/>
  <c r="A13" i="2"/>
  <c r="A28" i="2"/>
  <c r="A41" i="2"/>
  <c r="A55" i="2"/>
  <c r="A56" i="2"/>
  <c r="A62" i="2"/>
  <c r="A79" i="2"/>
  <c r="A118" i="2"/>
  <c r="A135" i="2"/>
  <c r="A34" i="2"/>
  <c r="A35" i="2"/>
  <c r="A51" i="2"/>
  <c r="A52" i="2"/>
  <c r="A65" i="2"/>
  <c r="A92" i="2"/>
  <c r="A117" i="2"/>
  <c r="A126" i="2"/>
  <c r="A127" i="2"/>
  <c r="A133" i="2"/>
  <c r="A134" i="2"/>
  <c r="A16" i="2"/>
  <c r="A43" i="2"/>
  <c r="A44" i="2"/>
  <c r="A46" i="2"/>
  <c r="A124" i="2"/>
  <c r="A125" i="2"/>
  <c r="A116" i="2"/>
  <c r="A122" i="2"/>
  <c r="A49" i="2"/>
  <c r="A47" i="2"/>
  <c r="A48" i="2"/>
  <c r="A129" i="2"/>
  <c r="A115" i="2"/>
  <c r="A37" i="2"/>
  <c r="A87" i="2"/>
  <c r="A86" i="2"/>
  <c r="A61" i="2"/>
  <c r="A119" i="2"/>
  <c r="A3" i="2"/>
  <c r="A85" i="2"/>
  <c r="A136" i="2"/>
  <c r="A128" i="2"/>
  <c r="A77" i="2"/>
  <c r="A121" i="2"/>
  <c r="A31" i="2"/>
  <c r="A149" i="2"/>
  <c r="A151" i="2"/>
  <c r="A12" i="2"/>
  <c r="A148" i="2"/>
  <c r="A131" i="2"/>
  <c r="A147" i="2"/>
  <c r="A146" i="2"/>
  <c r="A71" i="2"/>
  <c r="A69" i="2"/>
  <c r="A33" i="2"/>
  <c r="A99" i="2"/>
  <c r="A109" i="2"/>
  <c r="A145" i="2"/>
  <c r="A130" i="2"/>
  <c r="A103" i="2"/>
  <c r="A108" i="2"/>
  <c r="A14" i="2"/>
  <c r="A76" i="2"/>
  <c r="A132" i="2"/>
  <c r="A110" i="2"/>
  <c r="A17" i="2"/>
  <c r="A95" i="2"/>
  <c r="A94" i="2"/>
  <c r="A42" i="2"/>
  <c r="A100" i="2"/>
  <c r="A96" i="2"/>
  <c r="A114" i="2"/>
  <c r="A67" i="2"/>
  <c r="A18" i="2"/>
  <c r="A72" i="2"/>
  <c r="A82" i="2"/>
  <c r="A113" i="2"/>
  <c r="A106" i="2"/>
  <c r="A102" i="2"/>
  <c r="A39" i="2"/>
  <c r="A21" i="2"/>
  <c r="A93" i="2"/>
  <c r="A78" i="2"/>
  <c r="A150" i="2"/>
  <c r="A7" i="2"/>
  <c r="G150" i="1" l="1"/>
  <c r="G146" i="1"/>
  <c r="G148" i="1"/>
  <c r="G144" i="1"/>
  <c r="G140" i="1"/>
  <c r="G136" i="1"/>
  <c r="G132" i="1"/>
  <c r="G128" i="1"/>
  <c r="G124" i="1"/>
  <c r="G120" i="1"/>
  <c r="G116" i="1"/>
  <c r="G112" i="1"/>
  <c r="G108" i="1"/>
  <c r="G107" i="1"/>
  <c r="G106" i="1"/>
  <c r="G138" i="1"/>
  <c r="G134" i="1"/>
  <c r="G130" i="1"/>
  <c r="G126" i="1"/>
  <c r="G122" i="1"/>
  <c r="G118" i="1"/>
  <c r="G114" i="1"/>
  <c r="G110" i="1"/>
  <c r="G149" i="1"/>
  <c r="G145" i="1"/>
  <c r="G141" i="1"/>
  <c r="G137" i="1"/>
  <c r="G133" i="1"/>
  <c r="G129" i="1"/>
  <c r="G125" i="1"/>
  <c r="G121" i="1"/>
  <c r="G117" i="1"/>
  <c r="G113" i="1"/>
  <c r="G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tc={AE595C47-9EFE-47B3-B464-85196B4F1C0A}</author>
  </authors>
  <commentList>
    <comment ref="C3" authorId="0" shapeId="0" xr:uid="{AE595C47-9EFE-47B3-B464-85196B4F1C0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Cours en jaune:
Il y a un marqueur de semaine dans le parcours d'apprentissage.</t>
      </text>
    </comment>
  </commentList>
</comments>
</file>

<file path=xl/sharedStrings.xml><?xml version="1.0" encoding="utf-8"?>
<sst xmlns="http://schemas.openxmlformats.org/spreadsheetml/2006/main" count="3467" uniqueCount="954">
  <si>
    <t>Code de Cours Complet</t>
  </si>
  <si>
    <t>Titre du cours</t>
  </si>
  <si>
    <t>Programme d'études</t>
  </si>
  <si>
    <t>Évaluations</t>
  </si>
  <si>
    <t>101-901-RE-60-03</t>
  </si>
  <si>
    <t>Biologie humaine</t>
  </si>
  <si>
    <t>DEC - Sciences humaines (300.A0)</t>
  </si>
  <si>
    <t>EFel3</t>
  </si>
  <si>
    <t>101-SH1-RE-60-01</t>
  </si>
  <si>
    <t>DEC - Sciences humaines (300.A1)</t>
  </si>
  <si>
    <t>105-FPF-03-60-02</t>
  </si>
  <si>
    <t>Univers de la science et science de l'univers</t>
  </si>
  <si>
    <t>Cours Complémentaires</t>
  </si>
  <si>
    <t>EFel2</t>
  </si>
  <si>
    <t>109-101-MQ-65-02</t>
  </si>
  <si>
    <t>Physical Activity and Health</t>
  </si>
  <si>
    <t>Cours clientèle anglophone</t>
  </si>
  <si>
    <t>109-103-MQ-60-04</t>
  </si>
  <si>
    <t>Activité physique et autonomie</t>
  </si>
  <si>
    <t>Formation générale</t>
  </si>
  <si>
    <t>201-015-FD-70-02</t>
  </si>
  <si>
    <t>Mise à niveau pour mathématique</t>
  </si>
  <si>
    <t>Mise à niveau</t>
  </si>
  <si>
    <t>201-103-RE-10-04</t>
  </si>
  <si>
    <t>Calcul 1 (Calcul différentiel)</t>
  </si>
  <si>
    <t>201-105-RE-70-02</t>
  </si>
  <si>
    <t>Algèbre linéaire et géométrie vectorielle</t>
  </si>
  <si>
    <t>201-203-RE-10-03</t>
  </si>
  <si>
    <t>Calcul 2 (Calcul intégral)</t>
  </si>
  <si>
    <t>201-301-RE-60-02</t>
  </si>
  <si>
    <t>Méthodes quantitatives avancées</t>
  </si>
  <si>
    <t>201-337-FD-10-03</t>
  </si>
  <si>
    <t>Statistique</t>
  </si>
  <si>
    <t>Cours hors programme</t>
  </si>
  <si>
    <t>201-404-FD-10-05</t>
  </si>
  <si>
    <t>Statistiques appliquées aux Techniques de gestion</t>
  </si>
  <si>
    <t>DEC - TCG</t>
  </si>
  <si>
    <t>201-NYA-05-70-03</t>
  </si>
  <si>
    <t>Calcul différentiel</t>
  </si>
  <si>
    <t>DEC - Sciences de la nature</t>
  </si>
  <si>
    <t>201-NYB-05-70-04</t>
  </si>
  <si>
    <t>Calcul intégral</t>
  </si>
  <si>
    <t>201-NYC-05-10-04</t>
  </si>
  <si>
    <t>Algèbre linéaire et géométrie vectorielle (NYC)</t>
  </si>
  <si>
    <t>201-SH2-RE-60-01</t>
  </si>
  <si>
    <t>Calcul différentiel pour les sciences humaines</t>
  </si>
  <si>
    <t>Efel3</t>
  </si>
  <si>
    <t>203-FPG-03-60-02</t>
  </si>
  <si>
    <t>Astronomie</t>
  </si>
  <si>
    <t>203-FPG-03-65-02</t>
  </si>
  <si>
    <t>Astronomy</t>
  </si>
  <si>
    <t>203-NYA-05-10-03</t>
  </si>
  <si>
    <t>Mécanique</t>
  </si>
  <si>
    <t>320-103-FD-60-05</t>
  </si>
  <si>
    <t>Initiation à la géographie</t>
  </si>
  <si>
    <t>320-103-FD-65-02</t>
  </si>
  <si>
    <t>Introduction to Geography</t>
  </si>
  <si>
    <t>320-203-FD-60-03</t>
  </si>
  <si>
    <t>Défis géographiques de l'humanité</t>
  </si>
  <si>
    <t>320-N07-FD-60-01</t>
  </si>
  <si>
    <t>330-203-FD-60-02</t>
  </si>
  <si>
    <t>La vie internationale au XXe siècle</t>
  </si>
  <si>
    <t>330-910-RE-60-02</t>
  </si>
  <si>
    <t>Initiation à l'histoire de la civilisation occidentale</t>
  </si>
  <si>
    <t>340-101-MQ-60-04</t>
  </si>
  <si>
    <t>Philosophie et rationalité</t>
  </si>
  <si>
    <t>340-102-MQ-60-03</t>
  </si>
  <si>
    <t>L'être humain</t>
  </si>
  <si>
    <t>340-ASE-FD-60-03</t>
  </si>
  <si>
    <t>Éthique et dopage</t>
  </si>
  <si>
    <t>340-FPA-FD-60-03</t>
  </si>
  <si>
    <t>Éthique et société : problèmes contemporains (sciences humaines, arts et lettres)</t>
  </si>
  <si>
    <t>340-FPB-FD-60-04</t>
  </si>
  <si>
    <t>Éthique et société : problèmes contemporains (techn. admin. et techn. phys.)</t>
  </si>
  <si>
    <t>340-FPC-FD-60-03</t>
  </si>
  <si>
    <t>Éthique et société : problèmes contemporains (sciences de la nature)</t>
  </si>
  <si>
    <t>345-101-MQ-65-02</t>
  </si>
  <si>
    <t>Knowledge : Civilizations of Ancient Egypt and Mesopotamia</t>
  </si>
  <si>
    <t>345-102-MQ-65-04</t>
  </si>
  <si>
    <t>World Views : Exploring Canadian World Views</t>
  </si>
  <si>
    <t>345-HUP-FD-65-02</t>
  </si>
  <si>
    <t>Ethical Issues - Ethics and Society</t>
  </si>
  <si>
    <t>350-00W-FD-60-02</t>
  </si>
  <si>
    <t>Psychologie, technologie et adaptation</t>
  </si>
  <si>
    <t>350-102-RE-60-03</t>
  </si>
  <si>
    <t>Initiation à la psychologie</t>
  </si>
  <si>
    <t>General Psychology</t>
  </si>
  <si>
    <t>350-203-FD-50-05</t>
  </si>
  <si>
    <t>Développement de l'enfant et de l'adolescent</t>
  </si>
  <si>
    <t>350-303-FD-60-02</t>
  </si>
  <si>
    <t>Psychologie de la communication interpersonnelle</t>
  </si>
  <si>
    <t>350-AN1-FD-60-01</t>
  </si>
  <si>
    <t>Psychologie sociale</t>
  </si>
  <si>
    <t>360-223-RE-60-01</t>
  </si>
  <si>
    <t>Analyse quantitative en sciences humaines</t>
  </si>
  <si>
    <t>360-300-RE-10-04</t>
  </si>
  <si>
    <t>Méthodes quantitatives en sciences humaines</t>
  </si>
  <si>
    <t>360-FDR-FD-60-04</t>
  </si>
  <si>
    <t>Pour mieux réussir ses études collégiales</t>
  </si>
  <si>
    <t>360-FDR-FD-65-02</t>
  </si>
  <si>
    <t>How to succeed in College</t>
  </si>
  <si>
    <t>381-103-FD-80-02</t>
  </si>
  <si>
    <t>Initiation à l'anthropologie</t>
  </si>
  <si>
    <t>383-204-FD-60-04</t>
  </si>
  <si>
    <t>Données et analyses macro-économiques</t>
  </si>
  <si>
    <t>383-303-FD-50-02</t>
  </si>
  <si>
    <t>Économie internationale</t>
  </si>
  <si>
    <t>383-920-RE-60-02</t>
  </si>
  <si>
    <t>Initiation à l'économie globale</t>
  </si>
  <si>
    <t>385-103-FD-60-02</t>
  </si>
  <si>
    <t>Initiation à la science politique</t>
  </si>
  <si>
    <t>385-FPF-03-60-02</t>
  </si>
  <si>
    <t>La démocratie au Québec</t>
  </si>
  <si>
    <t>385-N09-FD-60-01</t>
  </si>
  <si>
    <t>387-103-FD-60-02</t>
  </si>
  <si>
    <t>Initiation à la sociologie</t>
  </si>
  <si>
    <t>387-303-FD-60-02</t>
  </si>
  <si>
    <t>Famille et société</t>
  </si>
  <si>
    <t>401-103-FD-80-03</t>
  </si>
  <si>
    <t>Initiation au processus de gestion de l'entreprise</t>
  </si>
  <si>
    <t>401-303-FD-60-02</t>
  </si>
  <si>
    <t>Principes comptables</t>
  </si>
  <si>
    <t>410-014-FD-50-06</t>
  </si>
  <si>
    <t>Cycle comptable 1</t>
  </si>
  <si>
    <t>410-113-FD-50-04</t>
  </si>
  <si>
    <t>Gestion du fonds de roulement</t>
  </si>
  <si>
    <t>410-123-FD-80-03</t>
  </si>
  <si>
    <t>Vision globale de l'entreprise</t>
  </si>
  <si>
    <t>410-124-FD-50-04</t>
  </si>
  <si>
    <t>Planification et contrôle budgétaire</t>
  </si>
  <si>
    <t>410-203-FD-60-02</t>
  </si>
  <si>
    <t>Système de gestion intégrée</t>
  </si>
  <si>
    <t>410-214-FD-60-03</t>
  </si>
  <si>
    <t>Cycle comptable 2</t>
  </si>
  <si>
    <t>410-314-FD-60-04</t>
  </si>
  <si>
    <t>Gestion des stocks et de l’approvisionnement</t>
  </si>
  <si>
    <t>410-323-FD-60-02</t>
  </si>
  <si>
    <t>Recherche et traitement de l’information de gestion</t>
  </si>
  <si>
    <t>410-533-FD-60-03</t>
  </si>
  <si>
    <t>Démarrage d’une entreprise</t>
  </si>
  <si>
    <t>410-543-FD-60-02</t>
  </si>
  <si>
    <t>Gestion intégrée de la qualité</t>
  </si>
  <si>
    <t>410-564-FD-60-02</t>
  </si>
  <si>
    <t>Coût de revient</t>
  </si>
  <si>
    <t>410-634-FD-60-02</t>
  </si>
  <si>
    <t>Comptabilité spécialisée</t>
  </si>
  <si>
    <t>410-644-FD-70-02</t>
  </si>
  <si>
    <t>Contrôle interne et certification</t>
  </si>
  <si>
    <t>504-FPG-03-80-04</t>
  </si>
  <si>
    <t>Apprécier l'oeuvre d'art</t>
  </si>
  <si>
    <t>504-FPH-03-60-02</t>
  </si>
  <si>
    <t>Photographie numérique</t>
  </si>
  <si>
    <t>601-013-FD-60-02</t>
  </si>
  <si>
    <t>Renforcement en français, langue d’enseignement</t>
  </si>
  <si>
    <t>601-101-MQ-60-04</t>
  </si>
  <si>
    <t>Écriture et littérature</t>
  </si>
  <si>
    <t>EFel2 autre modèle : Écrit + Entrevue téléphonique à 5%</t>
  </si>
  <si>
    <t>601-102-MQ-60-05</t>
  </si>
  <si>
    <t>Littérature et imaginaire</t>
  </si>
  <si>
    <t>601-103-MQ-60-02</t>
  </si>
  <si>
    <t>Littérature québécoise</t>
  </si>
  <si>
    <t>601-FPA-FD-60-04</t>
  </si>
  <si>
    <t>Principes et procédés de la communication (Sc hum.)</t>
  </si>
  <si>
    <t>601-FPB-FD-60-04</t>
  </si>
  <si>
    <t>Principes et procédés de la communication (Sc admin.)</t>
  </si>
  <si>
    <t>601-FPC-FD-60-04</t>
  </si>
  <si>
    <t>Principes et procédés de la communication (Sc nature, Tech phys. bio. et agro)</t>
  </si>
  <si>
    <t>603-102-MQ-65-03</t>
  </si>
  <si>
    <t>Literary genres : Formula Fiction</t>
  </si>
  <si>
    <t>603-103-MQ-65-03</t>
  </si>
  <si>
    <t>Literary Themes : Introduction to African American Literature</t>
  </si>
  <si>
    <t>603-EAP-FD-65-02</t>
  </si>
  <si>
    <t>Applied English: Shifting Tides in 21st-Century Society</t>
  </si>
  <si>
    <t>604-100-MQ-60-02</t>
  </si>
  <si>
    <t>Anglais de base, niveau 1 (phase 1)</t>
  </si>
  <si>
    <t>604-101-MQ-60-02</t>
  </si>
  <si>
    <t>Langue anglaise et communication, niveau 2 (phase 1)</t>
  </si>
  <si>
    <t>604-102-MQ-60-04</t>
  </si>
  <si>
    <t>Langue anglaise et culture, niveau 3 (phase 1)</t>
  </si>
  <si>
    <t>604-103-MQ-60-02</t>
  </si>
  <si>
    <t>Culture anglaise et littérature, niveau 4 (phase 1)</t>
  </si>
  <si>
    <t>604-303-FD-60-02</t>
  </si>
  <si>
    <t>Anglais des affaires</t>
  </si>
  <si>
    <t>604-SAP-FD-60-02</t>
  </si>
  <si>
    <t>Communication anglaise, niveau 1 (60, phase 1)</t>
  </si>
  <si>
    <t>604-SAQ-FD-60-02</t>
  </si>
  <si>
    <t>Communication anglaise, niveau 2 (phase 1)</t>
  </si>
  <si>
    <t>604-SAR-FD-60-02</t>
  </si>
  <si>
    <t>Communication anglaise, niveau 3 (phase 1)</t>
  </si>
  <si>
    <t>607-FPF-03-60-02</t>
  </si>
  <si>
    <t>Espagnol 1, Destinos 1</t>
  </si>
  <si>
    <t>Date d'activation de la dernière version</t>
  </si>
  <si>
    <t>101-901-RE-65-01</t>
  </si>
  <si>
    <t>The Human Body</t>
  </si>
  <si>
    <t>EFel1</t>
  </si>
  <si>
    <t>109-101-MQ-60-04</t>
  </si>
  <si>
    <t>Activité physique et santé</t>
  </si>
  <si>
    <t>Autre modèle : Oral seulement</t>
  </si>
  <si>
    <t>109-103-MQ-65-04</t>
  </si>
  <si>
    <t>Physical Activity and Autonomy</t>
  </si>
  <si>
    <t>201-103-RE-75-01</t>
  </si>
  <si>
    <t>Differential and Integral Calculus I</t>
  </si>
  <si>
    <t>201-105-RE-75-02</t>
  </si>
  <si>
    <t>Linear Algebra and Vector Geometry</t>
  </si>
  <si>
    <t>201-301-RE-65-01</t>
  </si>
  <si>
    <t>Advanced quantitative methods</t>
  </si>
  <si>
    <t>201-302-FD-10-01</t>
  </si>
  <si>
    <t>Compléments de mathématique (Techniques de gestion)</t>
  </si>
  <si>
    <t>201-NYA-05-15-01</t>
  </si>
  <si>
    <t>Calculus 1</t>
  </si>
  <si>
    <t>300-300-RE-70-02</t>
  </si>
  <si>
    <t>Initiation pratique à la méthodologie des sciences humaines</t>
  </si>
  <si>
    <t>Practical Initiation to Methodology in the Social Sciences</t>
  </si>
  <si>
    <t>300-301-RE-60-01</t>
  </si>
  <si>
    <t>Démarche d’intégration des acquis en sciences humaines</t>
  </si>
  <si>
    <t>300-ME4-FD-60-01</t>
  </si>
  <si>
    <t>Intégration des acquis en sciences humaines</t>
  </si>
  <si>
    <t>305-00V-FD-60-01</t>
  </si>
  <si>
    <t>Questions contemporaires en sciences humaines</t>
  </si>
  <si>
    <t>Autre modèle : Oral + Entrevue téléphonique à 1%</t>
  </si>
  <si>
    <t>320-203-FD-65-01</t>
  </si>
  <si>
    <t>The Geography of Environmental Issues</t>
  </si>
  <si>
    <t>Autre modèle : Écrit + Entrevue téléphonique à 1%</t>
  </si>
  <si>
    <t>322-83F-RL-70-01</t>
  </si>
  <si>
    <t>Stage II : Intégration</t>
  </si>
  <si>
    <t>AEC - TÉE</t>
  </si>
  <si>
    <t>Autre modèle : Devoirs seulement</t>
  </si>
  <si>
    <t>330-910-RE-65-01</t>
  </si>
  <si>
    <t>History of Western Civilization</t>
  </si>
  <si>
    <t>360-300-RE-65-03</t>
  </si>
  <si>
    <t>Quantitative Methods in Social Sciences</t>
  </si>
  <si>
    <t>383-303-FD-55-01</t>
  </si>
  <si>
    <t>International Economics</t>
  </si>
  <si>
    <t>383-920-RE-65-01</t>
  </si>
  <si>
    <t>Introduction to Economics</t>
  </si>
  <si>
    <t>385-103-FD-65-01</t>
  </si>
  <si>
    <t>Introduction to Political Science</t>
  </si>
  <si>
    <t>385-203-FD-60-01</t>
  </si>
  <si>
    <t>Les institutions politiques canadiennes et québécoises</t>
  </si>
  <si>
    <t>387-103-FD-65-01</t>
  </si>
  <si>
    <t>Introduction to sociology</t>
  </si>
  <si>
    <t>387-203-FD-65-01</t>
  </si>
  <si>
    <t>Sociology of culture and media</t>
  </si>
  <si>
    <t>387-203-FD-80-01</t>
  </si>
  <si>
    <t>Les médias au cœur de la culture</t>
  </si>
  <si>
    <t>EFel1 (B)</t>
  </si>
  <si>
    <t>387-N10-FD-60-01</t>
  </si>
  <si>
    <t>401-203-FD-60-01</t>
  </si>
  <si>
    <t>Principes de gestion</t>
  </si>
  <si>
    <t>410-014-FD-65-01</t>
  </si>
  <si>
    <t>Accounting 1</t>
  </si>
  <si>
    <t>410-103-FD-60-01</t>
  </si>
  <si>
    <t>Fonctions de travail en comptabilité et en gestion</t>
  </si>
  <si>
    <t>410-103-FD-65-01</t>
  </si>
  <si>
    <t>410-223-FD-60-01</t>
  </si>
  <si>
    <t>Approche client</t>
  </si>
  <si>
    <t>410-233-FD-60-03</t>
  </si>
  <si>
    <t>Introduction au droit des affaires</t>
  </si>
  <si>
    <t>410-233-FD-65-01</t>
  </si>
  <si>
    <t>Business Law</t>
  </si>
  <si>
    <t>410-303-FD-60-02</t>
  </si>
  <si>
    <t>Utilisation d’un logiciel de gestion de bases de données</t>
  </si>
  <si>
    <t>410-404-FD-60-04</t>
  </si>
  <si>
    <t>Cycle comptable 3</t>
  </si>
  <si>
    <t>410-413-FD-60-02</t>
  </si>
  <si>
    <t>Applications informatiques en administration</t>
  </si>
  <si>
    <t>410-503-FD-60-01</t>
  </si>
  <si>
    <t>Analyse financière de projets d’investissement et de financement</t>
  </si>
  <si>
    <t>410-514-FD-60-01</t>
  </si>
  <si>
    <t>Méthodes et outils de gestion</t>
  </si>
  <si>
    <t>410-524-FD-60-01</t>
  </si>
  <si>
    <t>Supervision et gestion du personnel</t>
  </si>
  <si>
    <t>410-553-FD-60-02</t>
  </si>
  <si>
    <t>Soutien technique au service à la clientèle</t>
  </si>
  <si>
    <t>410-604-FD-60-02</t>
  </si>
  <si>
    <t>Transactions commerciales internationales</t>
  </si>
  <si>
    <t>410-613-FD-60-04</t>
  </si>
  <si>
    <t>Implantation d’un système comptable informatisé</t>
  </si>
  <si>
    <t>Autre modèle : Écrit + Entrevue téléphonique à 5%</t>
  </si>
  <si>
    <t>410-625-FD-60-04</t>
  </si>
  <si>
    <t>Soutien technique en fiscalité</t>
  </si>
  <si>
    <t>410-654-FD-60-01</t>
  </si>
  <si>
    <t>Gestion de projets</t>
  </si>
  <si>
    <t>410-664-FD-60-02</t>
  </si>
  <si>
    <t>Stage en comptabilité et en gestion</t>
  </si>
  <si>
    <t>Autre modèle</t>
  </si>
  <si>
    <t>420-104-FD-60-05</t>
  </si>
  <si>
    <t>Utilisation de logiciels d’application en gestion (Office 2013)</t>
  </si>
  <si>
    <t>420-105-FD-60-05</t>
  </si>
  <si>
    <t>Logiciels d’application courante (Office 2013)</t>
  </si>
  <si>
    <t>AEC - Comptabilité</t>
  </si>
  <si>
    <t>504-FPH-03-65-03</t>
  </si>
  <si>
    <t>Photography</t>
  </si>
  <si>
    <t>601-013-FD-66-01</t>
  </si>
  <si>
    <t>Renforcement en français, langue d’enseignement (malentendants)</t>
  </si>
  <si>
    <t>Autre modèle : Écrit seulement</t>
  </si>
  <si>
    <t>602-101-MQ-65-03</t>
  </si>
  <si>
    <t>French Language and Communication</t>
  </si>
  <si>
    <t>Autre modèle : Écrit + Oral</t>
  </si>
  <si>
    <t>602-102-MQ-65-01</t>
  </si>
  <si>
    <t>French Language and Culture</t>
  </si>
  <si>
    <t>602-SFQ-FD-65-01</t>
  </si>
  <si>
    <t>Français appliqué au champ d'études, niveau 2</t>
  </si>
  <si>
    <t>602-SFR-FD-65-01</t>
  </si>
  <si>
    <t>Français appliqué au champ d'études, niveau 3</t>
  </si>
  <si>
    <t>603-101-MQ-65-01</t>
  </si>
  <si>
    <t>Introduction to college english</t>
  </si>
  <si>
    <t>604-002-FD-60-01</t>
  </si>
  <si>
    <t>Mise à niveau pour Anglais langue seconde de la 5e secondaire</t>
  </si>
  <si>
    <t>607-FPG-03-60-01</t>
  </si>
  <si>
    <t>Espagnol 2, Destinos 2</t>
  </si>
  <si>
    <t>607-FPH-03-60-01</t>
  </si>
  <si>
    <t>Espagnol 3, Destinos 3</t>
  </si>
  <si>
    <t>608-FPF-03-60-01</t>
  </si>
  <si>
    <t>Italien élémentaire 1, in italiano 1</t>
  </si>
  <si>
    <t>608-FPG-03-60-01</t>
  </si>
  <si>
    <t>Italien élémentaire 2, in italiano 2</t>
  </si>
  <si>
    <t>836-CEC-FD-10-01</t>
  </si>
  <si>
    <t>Compagnonnage et coaching (10)</t>
  </si>
  <si>
    <t>Cours non crédités</t>
  </si>
  <si>
    <t>861-EUF-FD-60-01</t>
  </si>
  <si>
    <t>Aide à la réussite de l'EUF</t>
  </si>
  <si>
    <t>Autre modèle : Écrit + Entrevue téléphonique intégrée (semblable à EFEL1)</t>
  </si>
  <si>
    <t>No. d'inventaire</t>
  </si>
  <si>
    <t>Option</t>
  </si>
  <si>
    <t>Version</t>
  </si>
  <si>
    <t>Nom</t>
  </si>
  <si>
    <t>Département racine</t>
  </si>
  <si>
    <t>Date de diffusion</t>
  </si>
  <si>
    <t>Date d'activation</t>
  </si>
  <si>
    <t>Devoirs</t>
  </si>
  <si>
    <t>Examens écrits</t>
  </si>
  <si>
    <t>Examens oraux</t>
  </si>
  <si>
    <t>AC-Examens en ligne</t>
  </si>
  <si>
    <t>AC-Devoirs-Nombre</t>
  </si>
  <si>
    <t>État</t>
  </si>
  <si>
    <t>Pondération du cours</t>
  </si>
  <si>
    <t>Code(s) de compétence</t>
  </si>
  <si>
    <t>109-101-MQ (65)</t>
  </si>
  <si>
    <t>65</t>
  </si>
  <si>
    <t>2</t>
  </si>
  <si>
    <t>2023-02-16</t>
  </si>
  <si>
    <t>2023-09-06</t>
  </si>
  <si>
    <t>A B</t>
  </si>
  <si>
    <t/>
  </si>
  <si>
    <t>Oui</t>
  </si>
  <si>
    <t>3</t>
  </si>
  <si>
    <t>AM1A</t>
  </si>
  <si>
    <t>1-1-1</t>
  </si>
  <si>
    <t>4EPO</t>
  </si>
  <si>
    <t>360-223-RE (60)</t>
  </si>
  <si>
    <t>60</t>
  </si>
  <si>
    <t>1</t>
  </si>
  <si>
    <t>DEC - Sciences humaines 300.A1</t>
  </si>
  <si>
    <t>2023-07-20</t>
  </si>
  <si>
    <t>2-2-2</t>
  </si>
  <si>
    <t>0ME3</t>
  </si>
  <si>
    <t>201-SH2-RE (60)</t>
  </si>
  <si>
    <t>2005-02-10</t>
  </si>
  <si>
    <t>2023-07-03</t>
  </si>
  <si>
    <t>C D</t>
  </si>
  <si>
    <t>D E F</t>
  </si>
  <si>
    <t>4</t>
  </si>
  <si>
    <t>AMJR</t>
  </si>
  <si>
    <t>3-2-3</t>
  </si>
  <si>
    <t>0PU2</t>
  </si>
  <si>
    <t>300-300-RE (70)</t>
  </si>
  <si>
    <t>70</t>
  </si>
  <si>
    <t>DEC - Sciences humaines 300.A0</t>
  </si>
  <si>
    <t>2009-05-15</t>
  </si>
  <si>
    <t>F</t>
  </si>
  <si>
    <t>G</t>
  </si>
  <si>
    <t>5</t>
  </si>
  <si>
    <t>AREG</t>
  </si>
  <si>
    <t>022Q</t>
  </si>
  <si>
    <t>300-300-RE (75)</t>
  </si>
  <si>
    <t>75</t>
  </si>
  <si>
    <t>2009-06-25</t>
  </si>
  <si>
    <t>E</t>
  </si>
  <si>
    <t>300-ME4-FD (60)</t>
  </si>
  <si>
    <t>Intégration des acquis</t>
  </si>
  <si>
    <t>2004-05-14</t>
  </si>
  <si>
    <t>A</t>
  </si>
  <si>
    <t>1-2-3</t>
  </si>
  <si>
    <t>0ME4</t>
  </si>
  <si>
    <t>320-N07-FD (60)</t>
  </si>
  <si>
    <t>2011-04-21</t>
  </si>
  <si>
    <t>2-1-3</t>
  </si>
  <si>
    <t>0N07</t>
  </si>
  <si>
    <t>350-AN1-FD (60)</t>
  </si>
  <si>
    <t>2019-05-30</t>
  </si>
  <si>
    <t>A B C</t>
  </si>
  <si>
    <t>0ANA</t>
  </si>
  <si>
    <t>350-N03-FD (60)</t>
  </si>
  <si>
    <t>2022-04-21</t>
  </si>
  <si>
    <t>0N03</t>
  </si>
  <si>
    <t>385-N09-FD (60)</t>
  </si>
  <si>
    <t>2015-11-23</t>
  </si>
  <si>
    <t>3-0-3</t>
  </si>
  <si>
    <t>0N09</t>
  </si>
  <si>
    <t>387-N10-FD (60)</t>
  </si>
  <si>
    <t>2013-01-18</t>
  </si>
  <si>
    <t>0N10</t>
  </si>
  <si>
    <t>101-SH1-RE (60)</t>
  </si>
  <si>
    <t>2023-06-15</t>
  </si>
  <si>
    <t>2-1-2</t>
  </si>
  <si>
    <t>0PU1</t>
  </si>
  <si>
    <t>601-102-MQ (60)</t>
  </si>
  <si>
    <t>2023-06-06</t>
  </si>
  <si>
    <t>3-1-3</t>
  </si>
  <si>
    <t>4EF1</t>
  </si>
  <si>
    <t>109-103-MQ (65)</t>
  </si>
  <si>
    <t>2022-11-21</t>
  </si>
  <si>
    <t>2023-06-01</t>
  </si>
  <si>
    <t>4EP2</t>
  </si>
  <si>
    <t>109-101-MQ (60)</t>
  </si>
  <si>
    <t>B</t>
  </si>
  <si>
    <t>7</t>
  </si>
  <si>
    <t>109-103-MQ (60)</t>
  </si>
  <si>
    <t>360-FDR-FD (65)</t>
  </si>
  <si>
    <t>Cours complémentaires</t>
  </si>
  <si>
    <t>2022-11-11</t>
  </si>
  <si>
    <t>000W</t>
  </si>
  <si>
    <t>350-102-RE (65)</t>
  </si>
  <si>
    <t>DEC - Sciences humaines 300.A0 - Anglophone</t>
  </si>
  <si>
    <t>2022-06-20</t>
  </si>
  <si>
    <t>022K</t>
  </si>
  <si>
    <t>350-102-RE (60)</t>
  </si>
  <si>
    <t>Initiation à la psychologie (300.A0)</t>
  </si>
  <si>
    <t>410-543-FD (60)</t>
  </si>
  <si>
    <t>2009-02-27</t>
  </si>
  <si>
    <t>2022-03-08</t>
  </si>
  <si>
    <t>01HN</t>
  </si>
  <si>
    <t>410-323-FD (60)</t>
  </si>
  <si>
    <t>2007-02-22</t>
  </si>
  <si>
    <t>2022-01-07</t>
  </si>
  <si>
    <t>01H9</t>
  </si>
  <si>
    <t>410-644-FD (70)</t>
  </si>
  <si>
    <t>Contrôle interne et vérification des opérations d’entreprise</t>
  </si>
  <si>
    <t>2019-10-21</t>
  </si>
  <si>
    <t>01HW</t>
  </si>
  <si>
    <t>203-FPG-03 (65)</t>
  </si>
  <si>
    <t>2011-10-14</t>
  </si>
  <si>
    <t>2021-12-09</t>
  </si>
  <si>
    <t>E F</t>
  </si>
  <si>
    <t>022S</t>
  </si>
  <si>
    <t>385-FPF-03 (60)</t>
  </si>
  <si>
    <t>1997 (2001-07-09 dans Merlin)</t>
  </si>
  <si>
    <t>410-533-FD (60)</t>
  </si>
  <si>
    <t>2008-12-15</t>
  </si>
  <si>
    <t>01HM</t>
  </si>
  <si>
    <t>410-634-FD (60)</t>
  </si>
  <si>
    <t>2018-02-01</t>
  </si>
  <si>
    <t>01HV</t>
  </si>
  <si>
    <t>410-503-FD (60)</t>
  </si>
  <si>
    <t>Analyse financière de projets d'investissement et de financement</t>
  </si>
  <si>
    <t>2021-09-30</t>
  </si>
  <si>
    <t>A B  (vérifier s'ils sont identiques)</t>
  </si>
  <si>
    <t>A B C (vérifier s'ils sont identiques)</t>
  </si>
  <si>
    <t>Pré-EFel</t>
  </si>
  <si>
    <t>01HD</t>
  </si>
  <si>
    <t>345-102-MQ (65)</t>
  </si>
  <si>
    <t>2010-12-13</t>
  </si>
  <si>
    <t>2021-08-17</t>
  </si>
  <si>
    <t>4HU1</t>
  </si>
  <si>
    <t>203-FPG-03 (60)</t>
  </si>
  <si>
    <t>2011-10-04</t>
  </si>
  <si>
    <t>2021-07-23</t>
  </si>
  <si>
    <t>000Y</t>
  </si>
  <si>
    <t>320-203-FD (60)</t>
  </si>
  <si>
    <t>Défis géographiques de l’humanité</t>
  </si>
  <si>
    <t>2008-04-04</t>
  </si>
  <si>
    <t>022R (Atteinte partielle)</t>
  </si>
  <si>
    <t>330-203-FD (60)</t>
  </si>
  <si>
    <t>2008-11-19</t>
  </si>
  <si>
    <t>340-ASE-FD (60)</t>
  </si>
  <si>
    <t>1997</t>
  </si>
  <si>
    <t>4PHP</t>
  </si>
  <si>
    <t>383-303-FD (50)</t>
  </si>
  <si>
    <t>50</t>
  </si>
  <si>
    <t>2004-01-07</t>
  </si>
  <si>
    <t>022S (Atteinte partielle)</t>
  </si>
  <si>
    <t>385-103-FD (60)</t>
  </si>
  <si>
    <t>Initiation à la science politique (300.A0)</t>
  </si>
  <si>
    <t>022N (Atteinte partielle)</t>
  </si>
  <si>
    <t>401-303-FD (60)</t>
  </si>
  <si>
    <t>2010-08-20</t>
  </si>
  <si>
    <t>410-203-FD (60)</t>
  </si>
  <si>
    <t>2005-09-22</t>
  </si>
  <si>
    <t>410-314-FD (60)</t>
  </si>
  <si>
    <t>2009-03-05</t>
  </si>
  <si>
    <t>G H I</t>
  </si>
  <si>
    <t>01HQ</t>
  </si>
  <si>
    <t>604-SAR-FD (60)</t>
  </si>
  <si>
    <t>2001-07-04 pour le FPJ (2012-06-05 pour le SAR)</t>
  </si>
  <si>
    <t>D E</t>
  </si>
  <si>
    <t>D E (identiques)</t>
  </si>
  <si>
    <t>4SAR</t>
  </si>
  <si>
    <t>201-103-RE (10)</t>
  </si>
  <si>
    <t>10</t>
  </si>
  <si>
    <t>2021-07-15</t>
  </si>
  <si>
    <t>022X (Atteinte complète), 022S (Atteinte partielle)</t>
  </si>
  <si>
    <t>201-203-RE (10)</t>
  </si>
  <si>
    <t>2005-09-16</t>
  </si>
  <si>
    <t>G I</t>
  </si>
  <si>
    <t>022Y (Atteinte complète), 022S (Atteinte partielle)</t>
  </si>
  <si>
    <t>201-404-FD (10)</t>
  </si>
  <si>
    <t>2005-07-14</t>
  </si>
  <si>
    <t>01HC</t>
  </si>
  <si>
    <t>201-NYB-05 (70)</t>
  </si>
  <si>
    <t>2009-08-26</t>
  </si>
  <si>
    <t>00UP</t>
  </si>
  <si>
    <t>201-NYC-05 (10)</t>
  </si>
  <si>
    <t>2001-06-28</t>
  </si>
  <si>
    <t>E F G</t>
  </si>
  <si>
    <t>00UQ (Atteinte complète)</t>
  </si>
  <si>
    <t>410-014-FD (50)</t>
  </si>
  <si>
    <t>6</t>
  </si>
  <si>
    <t>2004-02-12</t>
  </si>
  <si>
    <t>I J</t>
  </si>
  <si>
    <t>J K L</t>
  </si>
  <si>
    <t>01H8 (Atteinte partielle)</t>
  </si>
  <si>
    <t>410-113-FD (50)</t>
  </si>
  <si>
    <t>2003-10-15</t>
  </si>
  <si>
    <t>01HF</t>
  </si>
  <si>
    <t>410-123-FD (80)</t>
  </si>
  <si>
    <t>80</t>
  </si>
  <si>
    <t>Vision globale de l'entreprise (80)</t>
  </si>
  <si>
    <t>2007-04-02</t>
  </si>
  <si>
    <t>01H6 (Atteinte partielle) et FN97</t>
  </si>
  <si>
    <t>604-SAQ-FD (60)</t>
  </si>
  <si>
    <t>2001-07-04 pour le FPF (2012-05-31 pour le SAQ)</t>
  </si>
  <si>
    <t>A B (identiques)</t>
  </si>
  <si>
    <t>4SAQ</t>
  </si>
  <si>
    <t>105-FPF-03 (60)</t>
  </si>
  <si>
    <t>Univers de la science</t>
  </si>
  <si>
    <t>2011-08-03</t>
  </si>
  <si>
    <t>2021-07-09</t>
  </si>
  <si>
    <t>000X</t>
  </si>
  <si>
    <t>201-015-FD (70)</t>
  </si>
  <si>
    <t>2014-03-31</t>
  </si>
  <si>
    <t>4-2-4</t>
  </si>
  <si>
    <t>Aucune</t>
  </si>
  <si>
    <t>201-337-FD (10)</t>
  </si>
  <si>
    <t>1994 (2011-07-20 dans Merlin)</t>
  </si>
  <si>
    <t>022W et 022P</t>
  </si>
  <si>
    <t>201-NYA-05 (70)</t>
  </si>
  <si>
    <t>2010-02-22</t>
  </si>
  <si>
    <t>00UN</t>
  </si>
  <si>
    <t>360-300-RE (10)</t>
  </si>
  <si>
    <t>2002-08-06</t>
  </si>
  <si>
    <t>022P</t>
  </si>
  <si>
    <t>381-103-FD (80)</t>
  </si>
  <si>
    <t>2012-05-23</t>
  </si>
  <si>
    <t>387-103-FD (60)</t>
  </si>
  <si>
    <t>Initiation à la sociologie (300.A0)</t>
  </si>
  <si>
    <t>401-103-FD (80)</t>
  </si>
  <si>
    <t>2007-04-04</t>
  </si>
  <si>
    <t>410-124-FD (50)</t>
  </si>
  <si>
    <t>2004-06-16</t>
  </si>
  <si>
    <t>01HE</t>
  </si>
  <si>
    <t>410-564-FD (60)</t>
  </si>
  <si>
    <t>2018-05-09</t>
  </si>
  <si>
    <t>01HR</t>
  </si>
  <si>
    <t>604-103-MQ (60)</t>
  </si>
  <si>
    <t>2001-07-05 pour le 03 (2012-06-22 pour le MQ)</t>
  </si>
  <si>
    <t>4SA3</t>
  </si>
  <si>
    <t>604-303-FD (60)</t>
  </si>
  <si>
    <t>2007-02-12</t>
  </si>
  <si>
    <t>A B C (différentes)</t>
  </si>
  <si>
    <t>01HK</t>
  </si>
  <si>
    <t>604-SAP-FD (60)</t>
  </si>
  <si>
    <t>2004-09-15 pour le FPE (2012-05-31 pour le SAP)</t>
  </si>
  <si>
    <t>A B C (identiques)</t>
  </si>
  <si>
    <t>4SAP</t>
  </si>
  <si>
    <t>101-901-RE (60)</t>
  </si>
  <si>
    <t>Biologie humaine (300.A0)</t>
  </si>
  <si>
    <t>2018-07-16</t>
  </si>
  <si>
    <t>2021-07-08</t>
  </si>
  <si>
    <t>G H</t>
  </si>
  <si>
    <t>022V (Atteinte complète), 022R (Atteinte partielle)</t>
  </si>
  <si>
    <t>383-920-RE (60)</t>
  </si>
  <si>
    <t>2019-10-01</t>
  </si>
  <si>
    <t>2021-07-01</t>
  </si>
  <si>
    <t>022M</t>
  </si>
  <si>
    <t>601-013-FD (60)</t>
  </si>
  <si>
    <t>0014</t>
  </si>
  <si>
    <t>604-100-MQ (60)</t>
  </si>
  <si>
    <t>2003-11-07 pour le 03 (2012-06-04 pour le MQ)</t>
  </si>
  <si>
    <t>4SA0</t>
  </si>
  <si>
    <t>604-101-MQ (60)</t>
  </si>
  <si>
    <t>2001-07-23 pour le 03 (2012-06-06 pour le MQ)</t>
  </si>
  <si>
    <t>4SA1</t>
  </si>
  <si>
    <t>604-102-MQ (60)</t>
  </si>
  <si>
    <t>2001-07-05 pour le 03 (2012-06-20  pour le MQ)</t>
  </si>
  <si>
    <t>4SA2</t>
  </si>
  <si>
    <t>201-105-RE (70)</t>
  </si>
  <si>
    <t>2017-08-28</t>
  </si>
  <si>
    <t>2021-06-29</t>
  </si>
  <si>
    <t>022Z (Atteinte complète), 022R (Atteinte partielle)</t>
  </si>
  <si>
    <t>203-NYA-05 (10)</t>
  </si>
  <si>
    <t>2001-06-29</t>
  </si>
  <si>
    <t>00UR</t>
  </si>
  <si>
    <t>330-910-RE (60)</t>
  </si>
  <si>
    <t>2014-01-17</t>
  </si>
  <si>
    <t>022L</t>
  </si>
  <si>
    <t>350-203-FD (50)</t>
  </si>
  <si>
    <t>2003-05-09</t>
  </si>
  <si>
    <t>B C</t>
  </si>
  <si>
    <t>350-303-FD (60)</t>
  </si>
  <si>
    <t>2005-01-11</t>
  </si>
  <si>
    <t>360-FDR-FD (60)</t>
  </si>
  <si>
    <t>2009-09-28</t>
  </si>
  <si>
    <t>C</t>
  </si>
  <si>
    <t>387-303-FD (60)</t>
  </si>
  <si>
    <t>2007-08-14</t>
  </si>
  <si>
    <t>504-FPH-03 (60)</t>
  </si>
  <si>
    <t>2018-07-03</t>
  </si>
  <si>
    <t>603-EAP-FD (65)</t>
  </si>
  <si>
    <t>2013-10-03</t>
  </si>
  <si>
    <t>ASUI</t>
  </si>
  <si>
    <t>4EAP</t>
  </si>
  <si>
    <t>320-103-FD (60)</t>
  </si>
  <si>
    <t>Initiation à la géographie (300.A0)</t>
  </si>
  <si>
    <t>2021-06-21</t>
  </si>
  <si>
    <t>022N (atteinte partielle)</t>
  </si>
  <si>
    <t>320-103-FD (65)</t>
  </si>
  <si>
    <t>345-HUP-FD (65)</t>
  </si>
  <si>
    <t>2015-12-04</t>
  </si>
  <si>
    <t>???</t>
  </si>
  <si>
    <t>350-00W-FD (60)</t>
  </si>
  <si>
    <t>383-204-FD (60)</t>
  </si>
  <si>
    <t>2009-04-14</t>
  </si>
  <si>
    <t>01HL</t>
  </si>
  <si>
    <t>410-214-FD (60)</t>
  </si>
  <si>
    <t>2007-03-02</t>
  </si>
  <si>
    <t>504-FPG-03 (80)</t>
  </si>
  <si>
    <t>2003-02-06</t>
  </si>
  <si>
    <t>I J K L</t>
  </si>
  <si>
    <t>0013</t>
  </si>
  <si>
    <t>601-FPB-FD (60)</t>
  </si>
  <si>
    <t>2013-02-12</t>
  </si>
  <si>
    <t>G H I (identiques)</t>
  </si>
  <si>
    <t>4EFP</t>
  </si>
  <si>
    <t>601-FPC-FD (60)</t>
  </si>
  <si>
    <t>2013-04-25</t>
  </si>
  <si>
    <t>603-102-MQ (65)</t>
  </si>
  <si>
    <t>2010-11-18</t>
  </si>
  <si>
    <t>2-2-3</t>
  </si>
  <si>
    <t>4EA1</t>
  </si>
  <si>
    <t>603-103-MQ (65)</t>
  </si>
  <si>
    <t>2011-10-07</t>
  </si>
  <si>
    <t>4EA2</t>
  </si>
  <si>
    <t>201-301-RE (60)</t>
  </si>
  <si>
    <t>2019-01-31</t>
  </si>
  <si>
    <t>2021-06-17</t>
  </si>
  <si>
    <t>022W (Atteinte complète), 022S (Atteinte partielle)</t>
  </si>
  <si>
    <t>340-101-MQ (60)</t>
  </si>
  <si>
    <t>2012-11-05</t>
  </si>
  <si>
    <t>4PH0</t>
  </si>
  <si>
    <t>340-102-MQ (60)</t>
  </si>
  <si>
    <t>2011-08-26</t>
  </si>
  <si>
    <t>B C D</t>
  </si>
  <si>
    <t>4PH1</t>
  </si>
  <si>
    <t>340-FPA-FD (60)</t>
  </si>
  <si>
    <t>601-103-MQ (60)</t>
  </si>
  <si>
    <t>2011-08-24</t>
  </si>
  <si>
    <t>3-1-4</t>
  </si>
  <si>
    <t>4EF2</t>
  </si>
  <si>
    <t>601-FPA-FD (60)</t>
  </si>
  <si>
    <t>2012-11-23</t>
  </si>
  <si>
    <t>420-105-FD (60)</t>
  </si>
  <si>
    <t>Logiciels d’application courante</t>
  </si>
  <si>
    <t>2015-11-19</t>
  </si>
  <si>
    <t>2021-06-14</t>
  </si>
  <si>
    <t>1-4-2</t>
  </si>
  <si>
    <t>FN98</t>
  </si>
  <si>
    <t>601-101-MQ (60)</t>
  </si>
  <si>
    <t>2021-06-08</t>
  </si>
  <si>
    <t>4EF0</t>
  </si>
  <si>
    <t>345-101-MQ (65)</t>
  </si>
  <si>
    <t>2010-12-23</t>
  </si>
  <si>
    <t>2021-02-05</t>
  </si>
  <si>
    <t>4HU0</t>
  </si>
  <si>
    <t>340-FPB-FD (60)</t>
  </si>
  <si>
    <t>2021-02-04</t>
  </si>
  <si>
    <t>340-FPC-FD (60)</t>
  </si>
  <si>
    <t>602-102-MQ (65)</t>
  </si>
  <si>
    <t>2021-01-28</t>
  </si>
  <si>
    <t>4SF2</t>
  </si>
  <si>
    <t>420-104-FD (60)</t>
  </si>
  <si>
    <t>Utilisation de logiciels d’application en gestion (2016)</t>
  </si>
  <si>
    <t>2021-01-19</t>
  </si>
  <si>
    <t>1-3-2</t>
  </si>
  <si>
    <t>01H7 (Atteinte partielle)</t>
  </si>
  <si>
    <t>320-203-FD (65)</t>
  </si>
  <si>
    <t>2020-08-05</t>
  </si>
  <si>
    <t>410-103-FD (65)</t>
  </si>
  <si>
    <t>Work Functions in Accounting and Management</t>
  </si>
  <si>
    <t>01H5</t>
  </si>
  <si>
    <t>410-103-FD (60)</t>
  </si>
  <si>
    <t>2020-07-27</t>
  </si>
  <si>
    <t>360-300-RE (65)</t>
  </si>
  <si>
    <t>2012-04-03</t>
  </si>
  <si>
    <t>2020-04-16</t>
  </si>
  <si>
    <t>504-FPH-03 (65)</t>
  </si>
  <si>
    <t>2020-02-19</t>
  </si>
  <si>
    <t>101-901-RE (65)</t>
  </si>
  <si>
    <t>2006-11-30</t>
  </si>
  <si>
    <t>2019-11-29</t>
  </si>
  <si>
    <t>M N O</t>
  </si>
  <si>
    <t>410-014-FD (65)</t>
  </si>
  <si>
    <t>2008-01-17</t>
  </si>
  <si>
    <t>2019-11-21</t>
  </si>
  <si>
    <t>01H8 (atteinte partielle)</t>
  </si>
  <si>
    <t>604-002-FD (60)</t>
  </si>
  <si>
    <t>2012-04-25</t>
  </si>
  <si>
    <t>2019-09-25</t>
  </si>
  <si>
    <t>A B (différentes)</t>
  </si>
  <si>
    <t>602-101-MQ (65)</t>
  </si>
  <si>
    <t>2019-08-29</t>
  </si>
  <si>
    <t>4SF1</t>
  </si>
  <si>
    <t>387-203-FD (65)</t>
  </si>
  <si>
    <t>Sociology of Culture and Media</t>
  </si>
  <si>
    <t>2004-02-12 (à vérifier)</t>
  </si>
  <si>
    <t>2019-08-26</t>
  </si>
  <si>
    <t>601-013-FD (66)</t>
  </si>
  <si>
    <t>66</t>
  </si>
  <si>
    <t>Renforcement en français, langue d’enseignement (66)</t>
  </si>
  <si>
    <t>2018-02-13</t>
  </si>
  <si>
    <t>2019-08-09</t>
  </si>
  <si>
    <t>Oui, pas d'entrevue téléphonique</t>
  </si>
  <si>
    <t>300-301-RE (60)</t>
  </si>
  <si>
    <t>Démarche d’intégration des acquis en sciences humaines (300.A0)</t>
  </si>
  <si>
    <t>2019-07-31</t>
  </si>
  <si>
    <t>022T</t>
  </si>
  <si>
    <t>608-FPG-03 (60)</t>
  </si>
  <si>
    <t>1997-08-06</t>
  </si>
  <si>
    <t>2019-07-05</t>
  </si>
  <si>
    <t>0010</t>
  </si>
  <si>
    <t>861-EUF-FD (60)</t>
  </si>
  <si>
    <t>2019-04-08</t>
  </si>
  <si>
    <t>2-0-0</t>
  </si>
  <si>
    <t>--</t>
  </si>
  <si>
    <t>201-103-RE (75)</t>
  </si>
  <si>
    <t>2019-04-04</t>
  </si>
  <si>
    <t>608-FPF-03 (60)</t>
  </si>
  <si>
    <t>1996-09-03</t>
  </si>
  <si>
    <t>2019-03-25</t>
  </si>
  <si>
    <t>E F (différentes)</t>
  </si>
  <si>
    <t>000Z</t>
  </si>
  <si>
    <t>602-SFR-FD (65)</t>
  </si>
  <si>
    <t>2017-11-22</t>
  </si>
  <si>
    <t>2019-03-20</t>
  </si>
  <si>
    <t>3 (5 dans Coba)</t>
  </si>
  <si>
    <t>607-FPH-03 (60)</t>
  </si>
  <si>
    <t>1997-02-07</t>
  </si>
  <si>
    <t>2019-03-04</t>
  </si>
  <si>
    <t>0067</t>
  </si>
  <si>
    <t>607-FPG-03 (60)</t>
  </si>
  <si>
    <t>2019-01-30</t>
  </si>
  <si>
    <t>G H (différentes)</t>
  </si>
  <si>
    <t>385-103-FD (65)</t>
  </si>
  <si>
    <t>Introduction to Political Sciences</t>
  </si>
  <si>
    <t>2018-12-18</t>
  </si>
  <si>
    <t>383-920-RE (65)</t>
  </si>
  <si>
    <t>2018-08-21</t>
  </si>
  <si>
    <t>305-00V-FD (60)</t>
  </si>
  <si>
    <t>Questions contemporaines en sciences humaines</t>
  </si>
  <si>
    <t>000V</t>
  </si>
  <si>
    <t>410-404-FD (60)</t>
  </si>
  <si>
    <t>2007-02-14</t>
  </si>
  <si>
    <t>2018-05-14</t>
  </si>
  <si>
    <t>1-3-3</t>
  </si>
  <si>
    <t>410-613-FD (60)</t>
  </si>
  <si>
    <t>2008-03-31</t>
  </si>
  <si>
    <t>1-2-2</t>
  </si>
  <si>
    <t>01HT</t>
  </si>
  <si>
    <t>607-FPF-03 (60)</t>
  </si>
  <si>
    <t>1996-01-12</t>
  </si>
  <si>
    <t>2018-01-19</t>
  </si>
  <si>
    <t>602-SFQ-FD (65)</t>
  </si>
  <si>
    <t>Français appliqué au champ d’études, niveau 2</t>
  </si>
  <si>
    <t>410-524-FD (60)</t>
  </si>
  <si>
    <t>2017-09-07</t>
  </si>
  <si>
    <t>01HH</t>
  </si>
  <si>
    <t>410-604-FD (60)</t>
  </si>
  <si>
    <t>2012-09-13</t>
  </si>
  <si>
    <t>2017-01-19</t>
  </si>
  <si>
    <t>01HS</t>
  </si>
  <si>
    <t>201-105-RE (75)</t>
  </si>
  <si>
    <t>2012-06-28</t>
  </si>
  <si>
    <t>2016-12-15</t>
  </si>
  <si>
    <t>387-103-FD (65)</t>
  </si>
  <si>
    <t>2016-08-02</t>
  </si>
  <si>
    <t>603-101-MQ (65)</t>
  </si>
  <si>
    <t>Introduction to College English</t>
  </si>
  <si>
    <t>2016-06-29</t>
  </si>
  <si>
    <t>2-2-4</t>
  </si>
  <si>
    <t>410-625-FD (60)</t>
  </si>
  <si>
    <t>2007-11-16</t>
  </si>
  <si>
    <t>2015-11-06</t>
  </si>
  <si>
    <t>2-3-2</t>
  </si>
  <si>
    <t>01HU</t>
  </si>
  <si>
    <t>201-301-RE (65)</t>
  </si>
  <si>
    <t>2014-03-03</t>
  </si>
  <si>
    <t>410-233-FD (65)</t>
  </si>
  <si>
    <t>2013-09-30</t>
  </si>
  <si>
    <t>01HB</t>
  </si>
  <si>
    <t>410-233-FD (60)</t>
  </si>
  <si>
    <t>2007-05-03</t>
  </si>
  <si>
    <t>2013-09-05</t>
  </si>
  <si>
    <t>330-910-RE (65)</t>
  </si>
  <si>
    <t>2013-04-16</t>
  </si>
  <si>
    <t>410-413-FD (60)</t>
  </si>
  <si>
    <t>2009-11-09</t>
  </si>
  <si>
    <t>01HJ</t>
  </si>
  <si>
    <t>410-303-FD (60)</t>
  </si>
  <si>
    <t>2010-03-12</t>
  </si>
  <si>
    <t>410-664-FD (60)</t>
  </si>
  <si>
    <t>2008-11-18</t>
  </si>
  <si>
    <t>2012-01-13</t>
  </si>
  <si>
    <t>Oui - Rapport de stage</t>
  </si>
  <si>
    <t>0-4-4</t>
  </si>
  <si>
    <t>01HY</t>
  </si>
  <si>
    <t>383-303-FD (55)</t>
  </si>
  <si>
    <t>55</t>
  </si>
  <si>
    <t>2011-11-18</t>
  </si>
  <si>
    <t>201-302-FD (10)</t>
  </si>
  <si>
    <t>DEC - TAD</t>
  </si>
  <si>
    <t>1993 (2011-07-26 dans Merlin)</t>
  </si>
  <si>
    <t>2011-07-26</t>
  </si>
  <si>
    <t>AABS</t>
  </si>
  <si>
    <t>3-2-2</t>
  </si>
  <si>
    <t>385-203-FD (60)</t>
  </si>
  <si>
    <t>2011-06-29</t>
  </si>
  <si>
    <t>401-203-FD (60)</t>
  </si>
  <si>
    <t>2010-08-05</t>
  </si>
  <si>
    <t>410-654-FD (60)</t>
  </si>
  <si>
    <t>A C D</t>
  </si>
  <si>
    <t>01HX</t>
  </si>
  <si>
    <t>410-553-FD (60)</t>
  </si>
  <si>
    <t>2008-08-22</t>
  </si>
  <si>
    <t>2009-06-02</t>
  </si>
  <si>
    <t>01HP</t>
  </si>
  <si>
    <t>410-514-FD (60)</t>
  </si>
  <si>
    <t>2009-05-07</t>
  </si>
  <si>
    <t>01HG</t>
  </si>
  <si>
    <t>322-83F-RL (70)</t>
  </si>
  <si>
    <t>2009-01-09</t>
  </si>
  <si>
    <t>2-14-2</t>
  </si>
  <si>
    <t>0194-019B-019D-019E-019F-019J</t>
  </si>
  <si>
    <t>201-NYA-05 (15)</t>
  </si>
  <si>
    <t>15</t>
  </si>
  <si>
    <t>2008-06-10</t>
  </si>
  <si>
    <t>410-223-FD (60)</t>
  </si>
  <si>
    <t>2006-12-13</t>
  </si>
  <si>
    <t>01HA</t>
  </si>
  <si>
    <t>387-203-FD (80)</t>
  </si>
  <si>
    <t>836-CEC-FD (10)</t>
  </si>
  <si>
    <t>2001-11-08</t>
  </si>
  <si>
    <t>1-1-0</t>
  </si>
  <si>
    <t>CodeCours</t>
  </si>
  <si>
    <t>Est_dans_Octopus</t>
  </si>
  <si>
    <t>300-300-RE-75-02</t>
  </si>
  <si>
    <t>350-N03-FD-60-01</t>
  </si>
  <si>
    <t>Commentaires</t>
  </si>
  <si>
    <t>Vérification supplémentaires à faire</t>
  </si>
  <si>
    <t>Autre modèle : Learning Journal et examen écrit</t>
  </si>
  <si>
    <t>À voir plus tard : On demande à l'étudiant de communiquer avec son tuteur par la messagerie pour prendre rendez-vous avec lui, sans déposer rien dans le Campus.</t>
  </si>
  <si>
    <t>À conserver pour plus tard en GQ</t>
  </si>
  <si>
    <t>Section Évaluation finale</t>
  </si>
  <si>
    <t>Activités Entretien d'évaluation</t>
  </si>
  <si>
    <t>EN_Activite_Preparation_a_l_entretien_d_evaluation.txt</t>
  </si>
  <si>
    <t>EN_Activite_Entretien_d_evaluation.txt</t>
  </si>
  <si>
    <t>EN_Section_Evaluation_finale_2_parties.txt</t>
  </si>
  <si>
    <t>FR_Section_Evaluation_finale_3_parties.txt</t>
  </si>
  <si>
    <t>FR_Section_Evaluation_finale_2_parties.txt</t>
  </si>
  <si>
    <t>Activité Préparation à l'entretien d'évaluation</t>
  </si>
  <si>
    <t>FR_Activite_Preparation_a_l_entretien_d_evaluation.txt</t>
  </si>
  <si>
    <t>FR_Activite_Entretien_d_evaluation.txt</t>
  </si>
  <si>
    <t>Je crois que la nouvelle grille pourrait très bien faire l'affaire, parce que la grille personnalisée du 601-101-MQ-60-04 reste très semblable à l'ancienne, et le cours utilise les mêmes documents de préparation pour l'étudiant et le tuteur. 
Le seuil de réussite est à 60%.</t>
  </si>
  <si>
    <t>Grille unique avec seuil de réussite à 60% + journal d'apprentissage</t>
  </si>
  <si>
    <t>Confirmé</t>
  </si>
  <si>
    <t>EFel3 autre modèle : Écrit + entretien d'évaluation à 10% avec seuil de réussite à 60% et journal d'apprentissage</t>
  </si>
  <si>
    <t>Ne pas traiter dans l'opération massive</t>
  </si>
  <si>
    <t>350-102-RE-65-02</t>
  </si>
  <si>
    <t>EFel3 autre modèle : Écrit + entretien d'évaluation à 10% avec seuil de réussite à 60% et journal réflexif</t>
  </si>
  <si>
    <t>À traiter dans l'opération massive</t>
  </si>
  <si>
    <t>Il faudrait modifier le journal d'apprentissage et la grille, et s'assurer que le contenu du cours est cohérent avec le nouvel entretien.</t>
  </si>
  <si>
    <t>EFel3 autre modèle : Écrit + entretien d'évaluation à 10% avec seuil de réussite à 50% et journal réflexif</t>
  </si>
  <si>
    <t>Grille EFEL2 + journal réflexif : Il faudrait modifier le journal réflexif, et s'assurer que le contenu du cours est cohérent avec le nouvel entretien.</t>
  </si>
  <si>
    <t>Il faudrait modifier le journal réflexif et la grille, et s'assurer que le contenu du cours est cohérent avec le nouvel entretien.</t>
  </si>
  <si>
    <t>Pas d'entretien</t>
  </si>
  <si>
    <t>À voir plus tard : L'entrevue téléphonique de validation questionne déjà du contenu spécifique à l'examen.  Par contre, on n'indique rien dans le Campus ni dans le guide d'études concernant qui, de l'étudiant ou du tuteur, doit contacter l'autre pour l'entrevue.
L'étudiant n'a rien à déposer dans le Campus pour signifier qu'il est prêt pour un entretien.</t>
  </si>
  <si>
    <t>L'entrevue téléphonique de validation questionne déjà du contenu spécifique à l'examen. Dans le guide d'études, on indique ceci: C’est une fois votre examen écrit corrigé que
vous recevrez une invitation pour planifier cette entrevue.
L'étudiant n'a rien à déposer dans le Campus pour signifier qu'il est prêt pour un entretien.</t>
  </si>
  <si>
    <t>L'entrevue téléphonique de validation questionne déjà du contenu spécifique à l'examen. Dans l'énoncé de l'activité Telephone Interview: "The telephone interview takes place by appointment, after your tutor has entered the mark for your written exam in the learning environment. "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</si>
  <si>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After correcting your written exam, your tutor will contact you to set a time for the interview, which will last about 10 minutes (you should allow for 20).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</si>
  <si>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Après avoir corrigé et entré la note de votre évaluation finale, votre tutrice ou votre tuteur communiquera avec
vous afin de fixer le moment de l’entrevue téléphonique.
L'étudiant n'a rien à déposer dans le Campus pour signifier qu'il est prêt pour un entretien.</t>
  </si>
  <si>
    <t>Aucune information n'est donnée directement au tuteur ni à l'étudiant.  Par contre, dans l'activité de l'examen oral, on indique ceci:
"L’examen oral a lieu sur rendez-vous; pour ce faire, suivez les procédures que votre tutrice ou votre tuteur vous a communiquées au début de votre parcours."</t>
  </si>
  <si>
    <t>Aucune information n'est donnée directement au tuteur ni à l'étudiant.  Par contre, dans l'activité de l'examen oral, on indique ceci:
"The telephone interview takes place by appointment, after your tutor has entered the mark for your written exam in the learning environment. The interview is required in order to assess your command of the material covered in the written exam and, thus, verify the authorship of your written production."</t>
  </si>
  <si>
    <t>Voici les consignes données dans le guide d'études:
Inscription à l’examen final
Voici comment procéder pour vous inscrire à l’examen final :
- Prenez rendez-vous avec votre tuteur pour l’examen oral qui aura lieu à
distance. Soyez prêt à débuter à l’heure convenue.</t>
  </si>
  <si>
    <t xml:space="preserve">Consignes indiquées dans l'énoncé de l'examen écrit : Dès que la note de votre simulation sera disponible dans l’environnement d’apprentissage, vous pourrez contacter votre tutrice ou votre tuteur afin de fixer le moment de la postsimulation. </t>
  </si>
  <si>
    <t>Dans l'activité de l'examen oral, et non celle de l'entrevue, on indique ceci: Après avoir inscrit cette note, votre tutrice ou votre tuteur vous contactera afin de prendre un rendez-vous pour un entretien téléphonique de 5 minutes.</t>
  </si>
  <si>
    <t>Dans la section Évaluation finale, on indique ceci:
"Après avoir corrigé et entré la note de votre examen pratique, votre tutrice ou votre tuteur communiquera avec vous afin de fixer le moment de l’entrevue. "
Dans le guide d'études, on indique ceci:
"[...]puis l’entrevue téléphonique en prenant rendez-vous avec votre tutrice ou votre tuteur."
Pour l'entrevue téléphnique, on questionne du contenu précis de l'examen.</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</si>
  <si>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 et on a une grille à 4 niveaux sur 20 points.</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</si>
  <si>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</si>
  <si>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</si>
  <si>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
Dans le guide d'études, on indique ceci:
"L’inscription par votre tutrice ou tuteur de la note obtenue à l’examen pratique déclenchera
l’envoi d’une seconde lettre vous invitant à prendre rendez-vous pour l’entrevue
téléphonique."</t>
  </si>
  <si>
    <t>Anglais</t>
  </si>
  <si>
    <t>Français</t>
  </si>
  <si>
    <t>Langue</t>
  </si>
  <si>
    <t>Page Préparation à l'entretien d'évaluation</t>
  </si>
  <si>
    <t>101-901-RE-65-02</t>
  </si>
  <si>
    <t>201-103-RE-75-02</t>
  </si>
  <si>
    <t>201-105-RE-75-03</t>
  </si>
  <si>
    <t>201-301-RE-65-02</t>
  </si>
  <si>
    <t>201-302-FD-10-02</t>
  </si>
  <si>
    <t>201-NYA-05-15-02</t>
  </si>
  <si>
    <t>330-910-RE-65-02</t>
  </si>
  <si>
    <t>360-300-RE-65-04</t>
  </si>
  <si>
    <t>383-303-FD-55-02</t>
  </si>
  <si>
    <t>383-920-RE-65-02</t>
  </si>
  <si>
    <t>385-103-FD-65-02</t>
  </si>
  <si>
    <t>385-203-FD-60-02</t>
  </si>
  <si>
    <t>387-103-FD-65-02</t>
  </si>
  <si>
    <t>387-203-FD-80-02</t>
  </si>
  <si>
    <t>401-203-FD-60-02</t>
  </si>
  <si>
    <t>410-014-FD-65-02</t>
  </si>
  <si>
    <t>410-223-FD-60-03</t>
  </si>
  <si>
    <t>410-233-FD-60-04</t>
  </si>
  <si>
    <t>410-233-FD-65-02</t>
  </si>
  <si>
    <t>410-413-FD-60-03</t>
  </si>
  <si>
    <t>410-514-FD-60-02</t>
  </si>
  <si>
    <t>410-524-FD-60-02</t>
  </si>
  <si>
    <t>410-553-FD-60-03</t>
  </si>
  <si>
    <t>410-604-FD-60-03</t>
  </si>
  <si>
    <t>504-FPH-03-65-04</t>
  </si>
  <si>
    <t>602-SFQ-FD-65-02</t>
  </si>
  <si>
    <t>602-SFR-FD-65-02</t>
  </si>
  <si>
    <t>603-101-MQ-65-02</t>
  </si>
  <si>
    <t>604-002-FD-60-02</t>
  </si>
  <si>
    <t>607-FPG-03-60-02</t>
  </si>
  <si>
    <t>607-FPH-03-60-02</t>
  </si>
  <si>
    <t>Série1</t>
  </si>
  <si>
    <t>Série2</t>
  </si>
  <si>
    <t>R</t>
  </si>
  <si>
    <t>S</t>
  </si>
  <si>
    <t>N</t>
  </si>
  <si>
    <t>M</t>
  </si>
  <si>
    <t>I</t>
  </si>
  <si>
    <t>J</t>
  </si>
  <si>
    <t>H</t>
  </si>
  <si>
    <t>CodeCours avant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</si>
</sst>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top" wrapText="1"/>
    </xf>
    <xf numFmtId="14" fontId="0" fillId="0" borderId="0" xfId="0" applyNumberFormat="1"/>
    <xf numFmtId="0" fontId="1" fillId="0" borderId="1" xfId="0" applyFont="1" applyBorder="1" applyAlignment="1">
      <alignment horizontal="center" vertical="top" wrapText="1"/>
    </xf>
    <xf numFmtId="49" fontId="1" fillId="0" borderId="2" xfId="0" applyNumberFormat="1" applyFont="1" applyBorder="1" applyAlignment="1">
      <alignment vertical="top" wrapText="1"/>
    </xf>
    <xf numFmtId="0" fontId="1" fillId="0" borderId="2" xfId="0" applyFont="1" applyBorder="1" applyAlignment="1">
      <alignment horizontal="center" vertical="top" wrapText="1"/>
    </xf>
    <xf numFmtId="49" fontId="0" fillId="0" borderId="2" xfId="0" applyNumberFormat="1" applyBorder="1" applyAlignment="1">
      <alignment vertical="top" wrapText="1"/>
    </xf>
    <xf numFmtId="0" fontId="0" fillId="0" borderId="2" xfId="0" applyBorder="1" applyAlignment="1">
      <alignment horizontal="center" vertical="top" wrapText="1"/>
    </xf>
    <xf numFmtId="0" fontId="2"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center" vertical="top"/>
    </xf>
    <xf numFmtId="49" fontId="2" fillId="0" borderId="2" xfId="0" applyNumberFormat="1" applyFont="1" applyBorder="1" applyAlignment="1">
      <alignment horizontal="center" vertical="top" wrapText="1"/>
    </xf>
    <xf numFmtId="14" fontId="1" fillId="0" borderId="0" xfId="0" applyNumberFormat="1" applyFont="1" applyAlignment="1">
      <alignment horizontal="center" vertical="top" wrapText="1"/>
    </xf>
    <xf numFmtId="49" fontId="3" fillId="0" borderId="0" xfId="0" applyNumberFormat="1" applyFont="1"/>
    <xf numFmtId="49" fontId="0" fillId="0" borderId="0" xfId="0" applyNumberFormat="1"/>
    <xf numFmtId="14" fontId="0" fillId="0" borderId="0" xfId="0" applyNumberFormat="1" applyAlignment="1">
      <alignment horizontal="center"/>
    </xf>
    <xf numFmtId="0" fontId="1" fillId="0" borderId="0" xfId="0" applyFont="1" applyAlignment="1">
      <alignment horizontal="center" vertical="top" wrapText="1"/>
    </xf>
    <xf numFmtId="0" fontId="0" fillId="4" borderId="0" xfId="0" applyFill="1"/>
    <xf numFmtId="0" fontId="0" fillId="3" borderId="0" xfId="0" applyFill="1"/>
    <xf numFmtId="0" fontId="0" fillId="0" borderId="0" xfId="0" applyAlignment="1">
      <alignment wrapText="1"/>
    </xf>
    <xf numFmtId="0" fontId="0" fillId="4" borderId="0" xfId="0" applyFill="1" applyAlignment="1">
      <alignment wrapText="1"/>
    </xf>
    <xf numFmtId="0" fontId="0" fillId="2" borderId="0" xfId="0" applyFill="1" applyAlignment="1">
      <alignment wrapText="1"/>
    </xf>
    <xf numFmtId="0" fontId="0" fillId="2" borderId="0" xfId="0" applyFill="1"/>
    <xf numFmtId="0" fontId="0" fillId="5" borderId="0" xfId="0" applyFill="1"/>
    <xf numFmtId="0" fontId="0" fillId="3" borderId="0" xfId="0" applyFill="1" applyAlignment="1">
      <alignment horizontal="center" vertical="top" wrapText="1"/>
    </xf>
    <xf numFmtId="0" fontId="0" fillId="3" borderId="2" xfId="0" applyFill="1" applyBorder="1" applyAlignment="1">
      <alignment horizontal="center" vertical="top" wrapText="1"/>
    </xf>
    <xf numFmtId="0" fontId="0" fillId="0" borderId="0" xfId="0" applyAlignment="1">
      <alignment horizontal="center" wrapText="1"/>
    </xf>
    <xf numFmtId="14" fontId="0" fillId="0" borderId="0" xfId="0" applyNumberFormat="1" applyAlignment="1">
      <alignment horizontal="center" wrapText="1"/>
    </xf>
    <xf numFmtId="0" fontId="2" fillId="0" borderId="2" xfId="0" applyFont="1" applyFill="1" applyBorder="1" applyAlignment="1">
      <alignment horizontal="center" vertical="top" wrapText="1"/>
    </xf>
    <xf numFmtId="0" fontId="2" fillId="0" borderId="2" xfId="0" applyNumberFormat="1" applyFont="1" applyBorder="1" applyAlignment="1">
      <alignment horizontal="center" vertical="top" wrapText="1"/>
    </xf>
    <xf numFmtId="0" fontId="0" fillId="0" borderId="0" xfId="0" applyFill="1" applyAlignment="1">
      <alignment wrapText="1"/>
    </xf>
    <xf numFmtId="0" fontId="2" fillId="0" borderId="3" xfId="0" applyFont="1" applyFill="1" applyBorder="1" applyAlignment="1">
      <alignment horizontal="center" vertical="top" wrapText="1"/>
    </xf>
    <xf numFmtId="0" fontId="0" fillId="0" borderId="0" xfId="0" applyBorder="1" applyAlignment="1">
      <alignment horizontal="center" vertical="top" wrapText="1"/>
    </xf>
    <xf numFmtId="0" fontId="0" fillId="0" borderId="2" xfId="0" applyNumberFormat="1" applyFill="1" applyBorder="1" applyAlignment="1">
      <alignment vertical="top" wrapText="1"/>
    </xf>
    <xf numFmtId="0" fontId="1" fillId="0" borderId="0" xfId="0" applyFont="1" applyFill="1" applyAlignment="1">
      <alignment horizontal="center" vertical="top" wrapText="1"/>
    </xf>
    <xf numFmtId="0" fontId="0" fillId="2" borderId="2" xfId="0" applyNumberFormat="1" applyFill="1" applyBorder="1" applyAlignment="1">
      <alignment vertical="top" wrapText="1"/>
    </xf>
  </cellXfs>
  <cellStyles count="1">
    <cellStyle name="Normal" xfId="0" builtinId="0"/>
  </cellStyles>
  <dxfs count="23">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alignment textRotation="0" wrapText="1" indent="0" justifyLastLine="0" shrinkToFit="0" readingOrder="0"/>
    </dxf>
    <dxf>
      <numFmt numFmtId="19" formatCode="yyyy/mm/dd"/>
    </dxf>
    <dxf>
      <numFmt numFmtId="19" formatCode="yyyy/mm/dd"/>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top style="thin">
          <color theme="4" tint="0.39997558519241921"/>
        </top>
        <bottom style="thin">
          <color theme="4" tint="0.39997558519241921"/>
        </bottom>
      </border>
    </dxf>
    <dxf>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top style="thin">
          <color theme="4" tint="0.39997558519241921"/>
        </top>
        <bottom style="thin">
          <color theme="4" tint="0.39997558519241921"/>
        </bottom>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ichel Lalumière" id="{FDE65726-AE65-4C88-9CCC-C34CE9F6FF59}" userId="S::mlalumiere@cegepadistance.ca::e774f412-52b8-4a1f-bd60-aee5fc8da4f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429C1-16A3-4E5B-9214-45DA81D2B42B}" name="Tableau13" displayName="Tableau13" ref="A1:I32" totalsRowShown="0" headerRowDxfId="22">
  <autoFilter ref="A1:I32" xr:uid="{96235C73-1E50-4C96-A1CC-E9BE816EFE9A}"/>
  <sortState xmlns:xlrd2="http://schemas.microsoft.com/office/spreadsheetml/2017/richdata2" ref="A2:I32">
    <sortCondition ref="A1:A32"/>
  </sortState>
  <tableColumns count="9">
    <tableColumn id="1" xr3:uid="{571E86A7-5987-43DC-8B75-6088E5BB4A98}" name="CodeCours" dataDxfId="21"/>
    <tableColumn id="12" xr3:uid="{A2215B35-F167-4456-AA8B-5906AB3155D4}" name="Langue" dataDxfId="20">
      <calculatedColumnFormula>MID(Tableau13[[#This Row],[CodeCours]],12,2)</calculatedColumnFormula>
    </tableColumn>
    <tableColumn id="2" xr3:uid="{6F4C5910-270A-4953-96F8-E752A444E007}" name="Titre du cours" dataDxfId="19"/>
    <tableColumn id="7" xr3:uid="{EBDF1B69-DAA7-44E4-8D94-C30A847A609A}" name="Série1" dataDxfId="18"/>
    <tableColumn id="6" xr3:uid="{334D367E-A487-4E6A-A819-33FEE68B5A86}" name="Série2" dataDxfId="17"/>
    <tableColumn id="8" xr3:uid="{4661257F-F35B-4B04-96C3-645AB6D4975F}" name="Section Évaluation finale" dataDxfId="16"/>
    <tableColumn id="9" xr3:uid="{826A5206-E47E-4BF2-94C6-5D49081DA3A6}" name="Page Préparation à l'entretien d'évaluation" dataDxfId="15"/>
    <tableColumn id="10" xr3:uid="{6C6F3A1A-E8B4-406A-8824-E2783E76E5EC}" name="Activités Entretien d'évaluation" dataDxfId="14"/>
    <tableColumn id="3" xr3:uid="{B4283118-7447-4CB3-89DE-173EDFAB0EDD}" name="CodeCours avant"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235C73-1E50-4C96-A1CC-E9BE816EFE9A}" name="Tableau1" displayName="Tableau1" ref="A1:L151" totalsRowShown="0" headerRowDxfId="12">
  <autoFilter ref="A1:L151" xr:uid="{96235C73-1E50-4C96-A1CC-E9BE816EFE9A}"/>
  <sortState xmlns:xlrd2="http://schemas.microsoft.com/office/spreadsheetml/2017/richdata2" ref="A2:L151">
    <sortCondition ref="A1:A151"/>
  </sortState>
  <tableColumns count="12">
    <tableColumn id="1" xr3:uid="{CD9D7716-FAE5-47D1-9023-B0591F155803}" name="Code de Cours Complet" dataDxfId="11"/>
    <tableColumn id="12" xr3:uid="{B4CE527E-530C-4D32-9DE7-BE69F7139E9E}" name="Option" dataDxfId="10">
      <calculatedColumnFormula>MID(Tableau1[[#This Row],[Code de Cours Complet]],12,2)</calculatedColumnFormula>
    </tableColumn>
    <tableColumn id="2" xr3:uid="{5980C14E-06E2-4BEE-99E4-A8CF69D01ABE}" name="Titre du cours" dataDxfId="9"/>
    <tableColumn id="3" xr3:uid="{1E43A243-7D3B-4322-A4FD-822C29523482}" name="Programme d'études" dataDxfId="8"/>
    <tableColumn id="4" xr3:uid="{97AF68FF-4677-4C08-8562-068F4F77218F}" name="Évaluations" dataDxfId="7"/>
    <tableColumn id="5" xr3:uid="{570F502A-C185-4E81-964A-DAB67739F867}" name="Date d'activation de la dernière version" dataDxfId="6"/>
    <tableColumn id="6" xr3:uid="{2B4BD21E-B2DF-48B4-885E-58E26732E764}" name="Est_dans_Octopus" dataDxfId="5">
      <calculatedColumnFormula>VLOOKUP(Tableau1[[#This Row],[Code de Cours Complet]],Octopus!$A$2:$A$151,1,0)</calculatedColumnFormula>
    </tableColumn>
    <tableColumn id="7" xr3:uid="{3D6226F8-DD28-4C04-AC66-4B3488B91608}" name="Commentaires" dataDxfId="4"/>
    <tableColumn id="8" xr3:uid="{B1081E8C-E237-4CA3-8A04-23EB825CB9F5}" name="Section Évaluation finale" dataDxfId="3"/>
    <tableColumn id="9" xr3:uid="{AFB58451-0C62-4E34-A49F-4223B00ECC61}" name="Activité Préparation à l'entretien d'évaluation" dataDxfId="2"/>
    <tableColumn id="10" xr3:uid="{21CB028F-8D5E-4935-8125-8EB40B516F65}" name="Activités Entretien d'évaluation" dataDxfId="1"/>
    <tableColumn id="13" xr3:uid="{FF0B089A-854B-4485-A33E-1C62AF93FC8F}" name="À traiter dans l'opération massiv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4-07-10T15:30:33.42" personId="{FDE65726-AE65-4C88-9CCC-C34CE9F6FF59}" id="{AE595C47-9EFE-47B3-B464-85196B4F1C0A}">
    <text>Cours en jaune:
Il y a un marqueur de semaine dans le parcours d'apprentissage.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F57E-FAC0-4EEB-9A07-82606229D954}">
  <dimension ref="A1:I32"/>
  <sheetViews>
    <sheetView tabSelected="1" workbookViewId="0">
      <selection activeCell="J21" sqref="J21"/>
    </sheetView>
  </sheetViews>
  <sheetFormatPr baseColWidth="10" defaultRowHeight="14.25" customHeight="1" x14ac:dyDescent="0.25"/>
  <cols>
    <col min="1" max="1" width="26.5703125" bestFit="1" customWidth="1"/>
    <col min="2" max="2" width="11.7109375" bestFit="1" customWidth="1"/>
    <col min="3" max="3" width="57.28515625" customWidth="1"/>
    <col min="4" max="5" width="11.140625" style="26" bestFit="1" customWidth="1"/>
    <col min="6" max="6" width="40.28515625" style="19" bestFit="1" customWidth="1"/>
    <col min="7" max="7" width="52.140625" style="19" hidden="1" customWidth="1"/>
    <col min="8" max="8" width="36.85546875" style="19" hidden="1" customWidth="1"/>
    <col min="9" max="9" width="20.42578125" hidden="1" customWidth="1"/>
  </cols>
  <sheetData>
    <row r="1" spans="1:9" ht="14.25" customHeight="1" x14ac:dyDescent="0.25">
      <c r="A1" s="3" t="s">
        <v>862</v>
      </c>
      <c r="B1" s="5" t="s">
        <v>911</v>
      </c>
      <c r="C1" s="4" t="s">
        <v>1</v>
      </c>
      <c r="D1" s="16" t="s">
        <v>944</v>
      </c>
      <c r="E1" s="16" t="s">
        <v>945</v>
      </c>
      <c r="F1" s="16" t="s">
        <v>871</v>
      </c>
      <c r="G1" s="16" t="s">
        <v>912</v>
      </c>
      <c r="H1" s="16" t="s">
        <v>872</v>
      </c>
      <c r="I1" s="34" t="s">
        <v>953</v>
      </c>
    </row>
    <row r="2" spans="1:9" ht="14.25" customHeight="1" x14ac:dyDescent="0.25">
      <c r="A2" s="28" t="s">
        <v>913</v>
      </c>
      <c r="B2" s="29" t="s">
        <v>909</v>
      </c>
      <c r="C2" s="33" t="s">
        <v>193</v>
      </c>
      <c r="D2" s="26" t="s">
        <v>946</v>
      </c>
      <c r="E2" s="26" t="s">
        <v>947</v>
      </c>
      <c r="F2" s="19" t="s">
        <v>875</v>
      </c>
      <c r="G2" s="19" t="s">
        <v>873</v>
      </c>
      <c r="H2" s="19" t="s">
        <v>874</v>
      </c>
      <c r="I2" s="30" t="s">
        <v>192</v>
      </c>
    </row>
    <row r="3" spans="1:9" ht="14.25" customHeight="1" x14ac:dyDescent="0.25">
      <c r="A3" s="28" t="s">
        <v>914</v>
      </c>
      <c r="B3" s="29" t="s">
        <v>909</v>
      </c>
      <c r="C3" s="35" t="s">
        <v>201</v>
      </c>
      <c r="D3" s="26" t="s">
        <v>370</v>
      </c>
      <c r="E3" s="26" t="s">
        <v>371</v>
      </c>
      <c r="F3" s="19" t="s">
        <v>875</v>
      </c>
      <c r="G3" s="19" t="s">
        <v>873</v>
      </c>
      <c r="H3" s="19" t="s">
        <v>874</v>
      </c>
      <c r="I3" s="30" t="s">
        <v>200</v>
      </c>
    </row>
    <row r="4" spans="1:9" ht="14.25" customHeight="1" x14ac:dyDescent="0.25">
      <c r="A4" s="28" t="s">
        <v>915</v>
      </c>
      <c r="B4" s="29" t="s">
        <v>909</v>
      </c>
      <c r="C4" s="33" t="s">
        <v>203</v>
      </c>
      <c r="D4" s="26" t="s">
        <v>950</v>
      </c>
      <c r="E4" s="26" t="s">
        <v>951</v>
      </c>
      <c r="F4" s="19" t="s">
        <v>875</v>
      </c>
      <c r="G4" s="19" t="s">
        <v>873</v>
      </c>
      <c r="H4" s="19" t="s">
        <v>874</v>
      </c>
      <c r="I4" s="30" t="s">
        <v>202</v>
      </c>
    </row>
    <row r="5" spans="1:9" ht="14.25" customHeight="1" x14ac:dyDescent="0.25">
      <c r="A5" s="28" t="s">
        <v>916</v>
      </c>
      <c r="B5" s="29" t="s">
        <v>909</v>
      </c>
      <c r="C5" s="33" t="s">
        <v>205</v>
      </c>
      <c r="D5" s="26" t="s">
        <v>370</v>
      </c>
      <c r="E5" s="26" t="s">
        <v>371</v>
      </c>
      <c r="F5" s="19" t="s">
        <v>875</v>
      </c>
      <c r="G5" s="19" t="s">
        <v>873</v>
      </c>
      <c r="H5" s="19" t="s">
        <v>874</v>
      </c>
      <c r="I5" s="30" t="s">
        <v>204</v>
      </c>
    </row>
    <row r="6" spans="1:9" ht="14.25" customHeight="1" x14ac:dyDescent="0.25">
      <c r="A6" s="28" t="s">
        <v>917</v>
      </c>
      <c r="B6" s="29" t="s">
        <v>910</v>
      </c>
      <c r="C6" s="33" t="s">
        <v>207</v>
      </c>
      <c r="D6" s="26" t="s">
        <v>952</v>
      </c>
      <c r="E6" s="26" t="s">
        <v>950</v>
      </c>
      <c r="F6" s="19" t="s">
        <v>877</v>
      </c>
      <c r="G6" s="19" t="s">
        <v>879</v>
      </c>
      <c r="H6" s="19" t="s">
        <v>880</v>
      </c>
      <c r="I6" s="30" t="s">
        <v>206</v>
      </c>
    </row>
    <row r="7" spans="1:9" ht="14.25" customHeight="1" x14ac:dyDescent="0.25">
      <c r="A7" s="28" t="s">
        <v>918</v>
      </c>
      <c r="B7" s="29" t="s">
        <v>909</v>
      </c>
      <c r="C7" s="33" t="s">
        <v>209</v>
      </c>
      <c r="D7" s="26" t="s">
        <v>370</v>
      </c>
      <c r="E7" s="26" t="s">
        <v>371</v>
      </c>
      <c r="F7" s="19" t="s">
        <v>875</v>
      </c>
      <c r="G7" s="19" t="s">
        <v>873</v>
      </c>
      <c r="H7" s="19" t="s">
        <v>874</v>
      </c>
      <c r="I7" s="30" t="s">
        <v>208</v>
      </c>
    </row>
    <row r="8" spans="1:9" ht="14.25" customHeight="1" x14ac:dyDescent="0.25">
      <c r="A8" s="28" t="s">
        <v>919</v>
      </c>
      <c r="B8" s="29" t="s">
        <v>909</v>
      </c>
      <c r="C8" s="35" t="s">
        <v>228</v>
      </c>
      <c r="D8" s="26" t="s">
        <v>370</v>
      </c>
      <c r="E8" s="26" t="s">
        <v>371</v>
      </c>
      <c r="F8" s="19" t="s">
        <v>875</v>
      </c>
      <c r="G8" s="19" t="s">
        <v>873</v>
      </c>
      <c r="H8" s="19" t="s">
        <v>874</v>
      </c>
      <c r="I8" s="30" t="s">
        <v>227</v>
      </c>
    </row>
    <row r="9" spans="1:9" ht="14.25" customHeight="1" x14ac:dyDescent="0.25">
      <c r="A9" s="28" t="s">
        <v>920</v>
      </c>
      <c r="B9" s="29" t="s">
        <v>909</v>
      </c>
      <c r="C9" s="33" t="s">
        <v>230</v>
      </c>
      <c r="D9" s="26" t="s">
        <v>370</v>
      </c>
      <c r="E9" s="26" t="s">
        <v>371</v>
      </c>
      <c r="F9" s="19" t="s">
        <v>875</v>
      </c>
      <c r="G9" s="19" t="s">
        <v>873</v>
      </c>
      <c r="H9" s="19" t="s">
        <v>874</v>
      </c>
      <c r="I9" s="30" t="s">
        <v>229</v>
      </c>
    </row>
    <row r="10" spans="1:9" ht="14.25" customHeight="1" x14ac:dyDescent="0.25">
      <c r="A10" s="28" t="s">
        <v>921</v>
      </c>
      <c r="B10" s="29" t="s">
        <v>909</v>
      </c>
      <c r="C10" s="33" t="s">
        <v>232</v>
      </c>
      <c r="D10" s="26" t="s">
        <v>950</v>
      </c>
      <c r="E10" s="26" t="s">
        <v>951</v>
      </c>
      <c r="F10" s="19" t="s">
        <v>875</v>
      </c>
      <c r="G10" s="19" t="s">
        <v>873</v>
      </c>
      <c r="H10" s="19" t="s">
        <v>874</v>
      </c>
      <c r="I10" s="30" t="s">
        <v>231</v>
      </c>
    </row>
    <row r="11" spans="1:9" ht="14.25" customHeight="1" x14ac:dyDescent="0.25">
      <c r="A11" s="28" t="s">
        <v>922</v>
      </c>
      <c r="B11" s="29" t="s">
        <v>909</v>
      </c>
      <c r="C11" s="35" t="s">
        <v>234</v>
      </c>
      <c r="D11" s="26" t="s">
        <v>370</v>
      </c>
      <c r="E11" s="26" t="s">
        <v>371</v>
      </c>
      <c r="F11" s="19" t="s">
        <v>875</v>
      </c>
      <c r="G11" s="19" t="s">
        <v>873</v>
      </c>
      <c r="H11" s="19" t="s">
        <v>874</v>
      </c>
      <c r="I11" s="30" t="s">
        <v>233</v>
      </c>
    </row>
    <row r="12" spans="1:9" ht="14.25" customHeight="1" x14ac:dyDescent="0.25">
      <c r="A12" s="28" t="s">
        <v>923</v>
      </c>
      <c r="B12" s="29" t="s">
        <v>909</v>
      </c>
      <c r="C12" s="35" t="s">
        <v>236</v>
      </c>
      <c r="D12" s="26" t="s">
        <v>370</v>
      </c>
      <c r="E12" s="26" t="s">
        <v>371</v>
      </c>
      <c r="F12" s="19" t="s">
        <v>875</v>
      </c>
      <c r="G12" s="19" t="s">
        <v>873</v>
      </c>
      <c r="H12" s="19" t="s">
        <v>874</v>
      </c>
      <c r="I12" s="30" t="s">
        <v>235</v>
      </c>
    </row>
    <row r="13" spans="1:9" ht="14.25" customHeight="1" x14ac:dyDescent="0.25">
      <c r="A13" s="28" t="s">
        <v>924</v>
      </c>
      <c r="B13" s="29" t="s">
        <v>910</v>
      </c>
      <c r="C13" s="33" t="s">
        <v>238</v>
      </c>
      <c r="D13" s="26" t="s">
        <v>370</v>
      </c>
      <c r="E13" s="26" t="s">
        <v>371</v>
      </c>
      <c r="F13" s="19" t="s">
        <v>877</v>
      </c>
      <c r="G13" s="19" t="s">
        <v>879</v>
      </c>
      <c r="H13" s="19" t="s">
        <v>880</v>
      </c>
      <c r="I13" s="30" t="s">
        <v>237</v>
      </c>
    </row>
    <row r="14" spans="1:9" ht="14.25" customHeight="1" x14ac:dyDescent="0.25">
      <c r="A14" s="28" t="s">
        <v>925</v>
      </c>
      <c r="B14" s="29" t="s">
        <v>909</v>
      </c>
      <c r="C14" s="35" t="s">
        <v>240</v>
      </c>
      <c r="D14" s="26" t="s">
        <v>370</v>
      </c>
      <c r="E14" s="26" t="s">
        <v>371</v>
      </c>
      <c r="F14" s="19" t="s">
        <v>875</v>
      </c>
      <c r="G14" s="19" t="s">
        <v>873</v>
      </c>
      <c r="H14" s="19" t="s">
        <v>874</v>
      </c>
      <c r="I14" s="30" t="s">
        <v>239</v>
      </c>
    </row>
    <row r="15" spans="1:9" ht="14.25" customHeight="1" x14ac:dyDescent="0.25">
      <c r="A15" s="28" t="s">
        <v>926</v>
      </c>
      <c r="B15" s="29" t="s">
        <v>910</v>
      </c>
      <c r="C15" s="33" t="s">
        <v>244</v>
      </c>
      <c r="D15" s="26" t="s">
        <v>370</v>
      </c>
      <c r="E15" s="26" t="s">
        <v>371</v>
      </c>
      <c r="F15" s="19" t="s">
        <v>877</v>
      </c>
      <c r="G15" s="19" t="s">
        <v>879</v>
      </c>
      <c r="H15" s="19" t="s">
        <v>880</v>
      </c>
      <c r="I15" s="30" t="s">
        <v>243</v>
      </c>
    </row>
    <row r="16" spans="1:9" ht="14.25" customHeight="1" x14ac:dyDescent="0.25">
      <c r="A16" s="28" t="s">
        <v>927</v>
      </c>
      <c r="B16" s="29" t="s">
        <v>910</v>
      </c>
      <c r="C16" s="33" t="s">
        <v>248</v>
      </c>
      <c r="D16" s="26" t="s">
        <v>370</v>
      </c>
      <c r="E16" s="26" t="s">
        <v>371</v>
      </c>
      <c r="F16" s="19" t="s">
        <v>877</v>
      </c>
      <c r="G16" s="19" t="s">
        <v>879</v>
      </c>
      <c r="H16" s="19" t="s">
        <v>880</v>
      </c>
      <c r="I16" s="30" t="s">
        <v>247</v>
      </c>
    </row>
    <row r="17" spans="1:9" ht="14.25" customHeight="1" x14ac:dyDescent="0.25">
      <c r="A17" s="28" t="s">
        <v>928</v>
      </c>
      <c r="B17" s="29" t="s">
        <v>909</v>
      </c>
      <c r="C17" s="33" t="s">
        <v>250</v>
      </c>
      <c r="D17" s="26" t="s">
        <v>950</v>
      </c>
      <c r="E17" s="26" t="s">
        <v>951</v>
      </c>
      <c r="F17" s="19" t="s">
        <v>875</v>
      </c>
      <c r="G17" s="19" t="s">
        <v>873</v>
      </c>
      <c r="H17" s="19" t="s">
        <v>874</v>
      </c>
      <c r="I17" s="30" t="s">
        <v>249</v>
      </c>
    </row>
    <row r="18" spans="1:9" ht="14.25" customHeight="1" x14ac:dyDescent="0.25">
      <c r="A18" s="28" t="s">
        <v>929</v>
      </c>
      <c r="B18" s="29" t="s">
        <v>910</v>
      </c>
      <c r="C18" s="33" t="s">
        <v>255</v>
      </c>
      <c r="D18" s="26" t="s">
        <v>370</v>
      </c>
      <c r="E18" s="26" t="s">
        <v>371</v>
      </c>
      <c r="F18" s="19" t="s">
        <v>877</v>
      </c>
      <c r="G18" s="19" t="s">
        <v>879</v>
      </c>
      <c r="H18" s="19" t="s">
        <v>880</v>
      </c>
      <c r="I18" s="30" t="s">
        <v>254</v>
      </c>
    </row>
    <row r="19" spans="1:9" ht="14.25" customHeight="1" x14ac:dyDescent="0.25">
      <c r="A19" s="28" t="s">
        <v>930</v>
      </c>
      <c r="B19" s="29" t="s">
        <v>910</v>
      </c>
      <c r="C19" s="33" t="s">
        <v>257</v>
      </c>
      <c r="D19" s="26" t="s">
        <v>370</v>
      </c>
      <c r="E19" s="26" t="s">
        <v>371</v>
      </c>
      <c r="F19" s="19" t="s">
        <v>877</v>
      </c>
      <c r="G19" s="19" t="s">
        <v>879</v>
      </c>
      <c r="H19" s="19" t="s">
        <v>880</v>
      </c>
      <c r="I19" s="30" t="s">
        <v>256</v>
      </c>
    </row>
    <row r="20" spans="1:9" ht="14.25" customHeight="1" x14ac:dyDescent="0.25">
      <c r="A20" s="28" t="s">
        <v>931</v>
      </c>
      <c r="B20" s="29" t="s">
        <v>909</v>
      </c>
      <c r="C20" s="33" t="s">
        <v>259</v>
      </c>
      <c r="D20" s="26" t="s">
        <v>370</v>
      </c>
      <c r="E20" s="26" t="s">
        <v>371</v>
      </c>
      <c r="F20" s="19" t="s">
        <v>875</v>
      </c>
      <c r="G20" s="19" t="s">
        <v>873</v>
      </c>
      <c r="H20" s="19" t="s">
        <v>874</v>
      </c>
      <c r="I20" s="30" t="s">
        <v>258</v>
      </c>
    </row>
    <row r="21" spans="1:9" ht="14.25" customHeight="1" x14ac:dyDescent="0.25">
      <c r="A21" s="28" t="s">
        <v>932</v>
      </c>
      <c r="B21" s="29" t="s">
        <v>910</v>
      </c>
      <c r="C21" s="33" t="s">
        <v>265</v>
      </c>
      <c r="D21" s="26" t="s">
        <v>370</v>
      </c>
      <c r="E21" s="26" t="s">
        <v>371</v>
      </c>
      <c r="F21" s="19" t="s">
        <v>877</v>
      </c>
      <c r="G21" s="19" t="s">
        <v>879</v>
      </c>
      <c r="H21" s="19" t="s">
        <v>880</v>
      </c>
      <c r="I21" s="30" t="s">
        <v>264</v>
      </c>
    </row>
    <row r="22" spans="1:9" ht="14.25" customHeight="1" x14ac:dyDescent="0.25">
      <c r="A22" s="28" t="s">
        <v>933</v>
      </c>
      <c r="B22" s="29" t="s">
        <v>910</v>
      </c>
      <c r="C22" s="33" t="s">
        <v>269</v>
      </c>
      <c r="D22" s="26" t="s">
        <v>370</v>
      </c>
      <c r="E22" s="26" t="s">
        <v>371</v>
      </c>
      <c r="F22" s="19" t="s">
        <v>877</v>
      </c>
      <c r="G22" s="19" t="s">
        <v>879</v>
      </c>
      <c r="H22" s="19" t="s">
        <v>880</v>
      </c>
      <c r="I22" s="30" t="s">
        <v>268</v>
      </c>
    </row>
    <row r="23" spans="1:9" ht="14.25" customHeight="1" x14ac:dyDescent="0.25">
      <c r="A23" s="28" t="s">
        <v>934</v>
      </c>
      <c r="B23" s="29" t="s">
        <v>910</v>
      </c>
      <c r="C23" s="33" t="s">
        <v>271</v>
      </c>
      <c r="D23" s="26" t="s">
        <v>950</v>
      </c>
      <c r="E23" s="26" t="s">
        <v>951</v>
      </c>
      <c r="F23" s="19" t="s">
        <v>877</v>
      </c>
      <c r="G23" s="19" t="s">
        <v>879</v>
      </c>
      <c r="H23" s="19" t="s">
        <v>880</v>
      </c>
      <c r="I23" s="30" t="s">
        <v>270</v>
      </c>
    </row>
    <row r="24" spans="1:9" ht="14.25" customHeight="1" x14ac:dyDescent="0.25">
      <c r="A24" s="28" t="s">
        <v>935</v>
      </c>
      <c r="B24" s="29" t="s">
        <v>910</v>
      </c>
      <c r="C24" s="33" t="s">
        <v>273</v>
      </c>
      <c r="D24" s="26" t="s">
        <v>370</v>
      </c>
      <c r="E24" s="26" t="s">
        <v>371</v>
      </c>
      <c r="F24" s="19" t="s">
        <v>877</v>
      </c>
      <c r="G24" s="19" t="s">
        <v>879</v>
      </c>
      <c r="H24" s="19" t="s">
        <v>880</v>
      </c>
      <c r="I24" s="30" t="s">
        <v>272</v>
      </c>
    </row>
    <row r="25" spans="1:9" ht="14.25" customHeight="1" x14ac:dyDescent="0.25">
      <c r="A25" s="28" t="s">
        <v>936</v>
      </c>
      <c r="B25" s="29" t="s">
        <v>910</v>
      </c>
      <c r="C25" s="33" t="s">
        <v>275</v>
      </c>
      <c r="D25" s="26" t="s">
        <v>950</v>
      </c>
      <c r="E25" s="26" t="s">
        <v>951</v>
      </c>
      <c r="F25" s="19" t="s">
        <v>877</v>
      </c>
      <c r="G25" s="19" t="s">
        <v>879</v>
      </c>
      <c r="H25" s="19" t="s">
        <v>880</v>
      </c>
      <c r="I25" s="30" t="s">
        <v>274</v>
      </c>
    </row>
    <row r="26" spans="1:9" ht="14.25" customHeight="1" x14ac:dyDescent="0.25">
      <c r="A26" s="28" t="s">
        <v>937</v>
      </c>
      <c r="B26" s="29" t="s">
        <v>909</v>
      </c>
      <c r="C26" s="35" t="s">
        <v>292</v>
      </c>
      <c r="D26" s="26" t="s">
        <v>950</v>
      </c>
      <c r="E26" s="26" t="s">
        <v>951</v>
      </c>
      <c r="F26" s="19" t="s">
        <v>875</v>
      </c>
      <c r="G26" s="19" t="s">
        <v>873</v>
      </c>
      <c r="H26" s="19" t="s">
        <v>874</v>
      </c>
      <c r="I26" s="30" t="s">
        <v>291</v>
      </c>
    </row>
    <row r="27" spans="1:9" ht="14.25" customHeight="1" x14ac:dyDescent="0.25">
      <c r="A27" s="28" t="s">
        <v>938</v>
      </c>
      <c r="B27" s="29" t="s">
        <v>909</v>
      </c>
      <c r="C27" s="35" t="s">
        <v>302</v>
      </c>
      <c r="D27" s="26" t="s">
        <v>370</v>
      </c>
      <c r="E27" s="26" t="s">
        <v>371</v>
      </c>
      <c r="F27" s="19" t="s">
        <v>875</v>
      </c>
      <c r="G27" s="19" t="s">
        <v>873</v>
      </c>
      <c r="H27" s="19" t="s">
        <v>874</v>
      </c>
      <c r="I27" s="30" t="s">
        <v>301</v>
      </c>
    </row>
    <row r="28" spans="1:9" ht="14.25" customHeight="1" x14ac:dyDescent="0.25">
      <c r="A28" s="28" t="s">
        <v>939</v>
      </c>
      <c r="B28" s="29" t="s">
        <v>909</v>
      </c>
      <c r="C28" s="35" t="s">
        <v>304</v>
      </c>
      <c r="D28" s="26" t="s">
        <v>370</v>
      </c>
      <c r="E28" s="26" t="s">
        <v>371</v>
      </c>
      <c r="F28" s="19" t="s">
        <v>875</v>
      </c>
      <c r="G28" s="19" t="s">
        <v>873</v>
      </c>
      <c r="H28" s="19" t="s">
        <v>874</v>
      </c>
      <c r="I28" s="30" t="s">
        <v>303</v>
      </c>
    </row>
    <row r="29" spans="1:9" ht="14.25" customHeight="1" x14ac:dyDescent="0.25">
      <c r="A29" s="28" t="s">
        <v>940</v>
      </c>
      <c r="B29" s="29" t="s">
        <v>909</v>
      </c>
      <c r="C29" s="33" t="s">
        <v>306</v>
      </c>
      <c r="D29" s="26" t="s">
        <v>370</v>
      </c>
      <c r="E29" s="26" t="s">
        <v>371</v>
      </c>
      <c r="F29" s="19" t="s">
        <v>875</v>
      </c>
      <c r="G29" s="19" t="s">
        <v>873</v>
      </c>
      <c r="H29" s="19" t="s">
        <v>874</v>
      </c>
      <c r="I29" s="30" t="s">
        <v>305</v>
      </c>
    </row>
    <row r="30" spans="1:9" ht="14.25" customHeight="1" x14ac:dyDescent="0.25">
      <c r="A30" s="28" t="s">
        <v>941</v>
      </c>
      <c r="B30" s="29" t="s">
        <v>910</v>
      </c>
      <c r="C30" s="35" t="s">
        <v>308</v>
      </c>
      <c r="D30" s="26" t="s">
        <v>378</v>
      </c>
      <c r="E30" s="26" t="s">
        <v>370</v>
      </c>
      <c r="F30" s="19" t="s">
        <v>876</v>
      </c>
      <c r="G30" s="19" t="s">
        <v>879</v>
      </c>
      <c r="H30" s="19" t="s">
        <v>880</v>
      </c>
      <c r="I30" s="30" t="s">
        <v>307</v>
      </c>
    </row>
    <row r="31" spans="1:9" ht="14.25" customHeight="1" x14ac:dyDescent="0.25">
      <c r="A31" s="28" t="s">
        <v>942</v>
      </c>
      <c r="B31" s="29" t="s">
        <v>910</v>
      </c>
      <c r="C31" s="33" t="s">
        <v>310</v>
      </c>
      <c r="D31" s="26" t="s">
        <v>949</v>
      </c>
      <c r="E31" s="26" t="s">
        <v>948</v>
      </c>
      <c r="F31" s="19" t="s">
        <v>876</v>
      </c>
      <c r="G31" s="19" t="s">
        <v>879</v>
      </c>
      <c r="H31" s="19" t="s">
        <v>880</v>
      </c>
      <c r="I31" s="30" t="s">
        <v>309</v>
      </c>
    </row>
    <row r="32" spans="1:9" ht="14.25" customHeight="1" x14ac:dyDescent="0.25">
      <c r="A32" s="31" t="s">
        <v>943</v>
      </c>
      <c r="B32" s="29" t="s">
        <v>910</v>
      </c>
      <c r="C32" s="33" t="s">
        <v>312</v>
      </c>
      <c r="D32" s="26" t="s">
        <v>378</v>
      </c>
      <c r="E32" s="26" t="s">
        <v>370</v>
      </c>
      <c r="F32" s="19" t="s">
        <v>877</v>
      </c>
      <c r="G32" s="19" t="s">
        <v>879</v>
      </c>
      <c r="H32" s="19" t="s">
        <v>880</v>
      </c>
      <c r="I32" s="30" t="s">
        <v>311</v>
      </c>
    </row>
  </sheetData>
  <phoneticPr fontId="4" type="noConversion"/>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D3A6-DC5E-4652-8519-26180662EF45}">
  <dimension ref="A1:O151"/>
  <sheetViews>
    <sheetView workbookViewId="0">
      <selection activeCell="A3" sqref="A3"/>
    </sheetView>
  </sheetViews>
  <sheetFormatPr baseColWidth="10" defaultRowHeight="15" x14ac:dyDescent="0.25"/>
  <cols>
    <col min="1" max="1" width="26.5703125" bestFit="1" customWidth="1"/>
    <col min="2" max="2" width="11.7109375" bestFit="1" customWidth="1"/>
    <col min="3" max="3" width="57.28515625" customWidth="1"/>
    <col min="4" max="4" width="30.85546875" hidden="1" customWidth="1"/>
    <col min="5" max="5" width="33.85546875" bestFit="1" customWidth="1"/>
    <col min="6" max="6" width="25" style="15" customWidth="1"/>
    <col min="7" max="7" width="17.140625" style="2" hidden="1" customWidth="1"/>
    <col min="8" max="8" width="38.140625" style="19" customWidth="1"/>
    <col min="9" max="9" width="40.28515625" style="19" bestFit="1" customWidth="1"/>
    <col min="10" max="10" width="52.140625" style="19" bestFit="1" customWidth="1"/>
    <col min="11" max="11" width="36.85546875" style="19" bestFit="1" customWidth="1"/>
    <col min="12" max="12" width="38.140625" style="19" customWidth="1"/>
    <col min="14" max="14" width="12.42578125" customWidth="1"/>
  </cols>
  <sheetData>
    <row r="1" spans="1:15" ht="30" x14ac:dyDescent="0.25">
      <c r="A1" s="3" t="s">
        <v>0</v>
      </c>
      <c r="B1" s="5" t="s">
        <v>324</v>
      </c>
      <c r="C1" s="4" t="s">
        <v>1</v>
      </c>
      <c r="D1" s="5" t="s">
        <v>2</v>
      </c>
      <c r="E1" s="5" t="s">
        <v>3</v>
      </c>
      <c r="F1" s="27" t="s">
        <v>191</v>
      </c>
      <c r="G1" s="12" t="s">
        <v>863</v>
      </c>
      <c r="H1" s="16" t="s">
        <v>866</v>
      </c>
      <c r="I1" s="16" t="s">
        <v>871</v>
      </c>
      <c r="J1" s="16" t="s">
        <v>878</v>
      </c>
      <c r="K1" s="16" t="s">
        <v>872</v>
      </c>
      <c r="L1" s="16" t="s">
        <v>888</v>
      </c>
    </row>
    <row r="2" spans="1:15" x14ac:dyDescent="0.25">
      <c r="A2" s="1" t="s">
        <v>4</v>
      </c>
      <c r="B2" s="9" t="str">
        <f>MID(Tableau1[[#This Row],[Code de Cours Complet]],12,2)</f>
        <v>60</v>
      </c>
      <c r="C2" s="6" t="s">
        <v>5</v>
      </c>
      <c r="D2" s="7" t="s">
        <v>6</v>
      </c>
      <c r="E2" s="7" t="s">
        <v>7</v>
      </c>
      <c r="F2" s="15">
        <v>44385</v>
      </c>
      <c r="G2" s="2" t="str">
        <f>VLOOKUP(Tableau1[[#This Row],[Code de Cours Complet]],Octopus!$A$2:$A$151,1,0)</f>
        <v>101-901-RE-60-03</v>
      </c>
      <c r="I2" s="19" t="s">
        <v>877</v>
      </c>
      <c r="J2" s="19" t="s">
        <v>879</v>
      </c>
      <c r="K2" s="19" t="s">
        <v>880</v>
      </c>
      <c r="L2" s="26">
        <v>1</v>
      </c>
      <c r="N2" s="18"/>
      <c r="O2" t="s">
        <v>885</v>
      </c>
    </row>
    <row r="3" spans="1:15" x14ac:dyDescent="0.25">
      <c r="A3" s="8" t="s">
        <v>192</v>
      </c>
      <c r="B3" s="10" t="str">
        <f>MID(Tableau1[[#This Row],[Code de Cours Complet]],12,2)</f>
        <v>65</v>
      </c>
      <c r="C3" s="6" t="s">
        <v>193</v>
      </c>
      <c r="D3" s="11" t="s">
        <v>16</v>
      </c>
      <c r="E3" s="32" t="s">
        <v>194</v>
      </c>
      <c r="F3" s="15">
        <v>43798</v>
      </c>
      <c r="G3" s="2" t="str">
        <f>VLOOKUP(Tableau1[[#This Row],[Code de Cours Complet]],Octopus!$A$2:$A$151,1,0)</f>
        <v>101-901-RE-65-01</v>
      </c>
      <c r="L3" s="19">
        <v>0</v>
      </c>
      <c r="N3" s="17"/>
      <c r="O3" t="s">
        <v>867</v>
      </c>
    </row>
    <row r="4" spans="1:15" ht="60" x14ac:dyDescent="0.25">
      <c r="A4" s="8" t="s">
        <v>8</v>
      </c>
      <c r="B4" s="10" t="str">
        <f>MID(Tableau1[[#This Row],[Code de Cours Complet]],12,2)</f>
        <v>60</v>
      </c>
      <c r="C4" s="6" t="s">
        <v>5</v>
      </c>
      <c r="D4" s="11" t="s">
        <v>9</v>
      </c>
      <c r="E4" s="24" t="s">
        <v>890</v>
      </c>
      <c r="F4" s="15">
        <v>45092</v>
      </c>
      <c r="G4" s="2" t="str">
        <f>VLOOKUP(Tableau1[[#This Row],[Code de Cours Complet]],Octopus!$A$2:$A$151,1,0)</f>
        <v>101-SH1-RE-60-01</v>
      </c>
      <c r="H4" s="20" t="s">
        <v>891</v>
      </c>
      <c r="I4" s="19" t="s">
        <v>877</v>
      </c>
      <c r="J4" s="19" t="s">
        <v>879</v>
      </c>
      <c r="K4" s="19" t="s">
        <v>880</v>
      </c>
      <c r="L4" s="19">
        <v>0</v>
      </c>
      <c r="N4" s="22"/>
      <c r="O4" t="s">
        <v>870</v>
      </c>
    </row>
    <row r="5" spans="1:15" x14ac:dyDescent="0.25">
      <c r="A5" s="8" t="s">
        <v>10</v>
      </c>
      <c r="B5" s="10" t="str">
        <f>MID(Tableau1[[#This Row],[Code de Cours Complet]],12,2)</f>
        <v>60</v>
      </c>
      <c r="C5" s="6" t="s">
        <v>11</v>
      </c>
      <c r="D5" s="11" t="s">
        <v>12</v>
      </c>
      <c r="E5" s="7" t="s">
        <v>13</v>
      </c>
      <c r="F5" s="15">
        <v>44386</v>
      </c>
      <c r="G5" s="2" t="str">
        <f>VLOOKUP(Tableau1[[#This Row],[Code de Cours Complet]],Octopus!$A$2:$A$151,1,0)</f>
        <v>105-FPF-03-60-02</v>
      </c>
      <c r="I5" s="19" t="s">
        <v>877</v>
      </c>
      <c r="J5" s="19" t="s">
        <v>879</v>
      </c>
      <c r="K5" s="19" t="s">
        <v>880</v>
      </c>
      <c r="L5" s="26">
        <v>1</v>
      </c>
      <c r="N5" s="23"/>
      <c r="O5" t="s">
        <v>883</v>
      </c>
    </row>
    <row r="6" spans="1:15" x14ac:dyDescent="0.25">
      <c r="A6" s="8" t="s">
        <v>195</v>
      </c>
      <c r="B6" s="10" t="str">
        <f>MID(Tableau1[[#This Row],[Code de Cours Complet]],12,2)</f>
        <v>60</v>
      </c>
      <c r="C6" s="6" t="s">
        <v>196</v>
      </c>
      <c r="D6" s="11" t="s">
        <v>19</v>
      </c>
      <c r="E6" s="7" t="s">
        <v>197</v>
      </c>
      <c r="F6" s="15">
        <v>44973</v>
      </c>
      <c r="G6" s="2" t="str">
        <f>VLOOKUP(Tableau1[[#This Row],[Code de Cours Complet]],Octopus!$A$2:$A$151,1,0)</f>
        <v>109-101-MQ-60-04</v>
      </c>
      <c r="H6" s="19" t="s">
        <v>893</v>
      </c>
      <c r="L6" s="19">
        <v>0</v>
      </c>
    </row>
    <row r="7" spans="1:15" x14ac:dyDescent="0.25">
      <c r="A7" s="8" t="s">
        <v>14</v>
      </c>
      <c r="B7" s="10" t="str">
        <f>MID(Tableau1[[#This Row],[Code de Cours Complet]],12,2)</f>
        <v>65</v>
      </c>
      <c r="C7" s="6" t="s">
        <v>15</v>
      </c>
      <c r="D7" s="11" t="s">
        <v>16</v>
      </c>
      <c r="E7" s="7" t="s">
        <v>197</v>
      </c>
      <c r="F7" s="15">
        <v>45175</v>
      </c>
      <c r="G7" s="2" t="str">
        <f>VLOOKUP(Tableau1[[#This Row],[Code de Cours Complet]],Octopus!$A$2:$A$151,1,0)</f>
        <v>109-101-MQ-65-02</v>
      </c>
      <c r="L7" s="19">
        <v>0</v>
      </c>
    </row>
    <row r="8" spans="1:15" x14ac:dyDescent="0.25">
      <c r="A8" s="8" t="s">
        <v>17</v>
      </c>
      <c r="B8" s="10" t="str">
        <f>MID(Tableau1[[#This Row],[Code de Cours Complet]],12,2)</f>
        <v>60</v>
      </c>
      <c r="C8" s="6" t="s">
        <v>18</v>
      </c>
      <c r="D8" s="11" t="s">
        <v>19</v>
      </c>
      <c r="E8" s="7" t="s">
        <v>197</v>
      </c>
      <c r="F8" s="15">
        <v>44886</v>
      </c>
      <c r="G8" s="2" t="str">
        <f>VLOOKUP(Tableau1[[#This Row],[Code de Cours Complet]],Octopus!$A$2:$A$151,1,0)</f>
        <v>109-103-MQ-60-04</v>
      </c>
      <c r="H8" s="19" t="s">
        <v>893</v>
      </c>
      <c r="L8" s="19">
        <v>0</v>
      </c>
    </row>
    <row r="9" spans="1:15" x14ac:dyDescent="0.25">
      <c r="A9" s="8" t="s">
        <v>198</v>
      </c>
      <c r="B9" s="10" t="str">
        <f>MID(Tableau1[[#This Row],[Code de Cours Complet]],12,2)</f>
        <v>65</v>
      </c>
      <c r="C9" s="6" t="s">
        <v>199</v>
      </c>
      <c r="D9" s="7" t="s">
        <v>16</v>
      </c>
      <c r="E9" s="7" t="s">
        <v>197</v>
      </c>
      <c r="F9" s="15">
        <v>44932</v>
      </c>
      <c r="G9" s="2" t="str">
        <f>VLOOKUP(Tableau1[[#This Row],[Code de Cours Complet]],Octopus!$A$2:$A$151,1,0)</f>
        <v>109-103-MQ-65-04</v>
      </c>
      <c r="H9" s="19" t="s">
        <v>893</v>
      </c>
      <c r="L9" s="19">
        <v>0</v>
      </c>
    </row>
    <row r="10" spans="1:15" x14ac:dyDescent="0.25">
      <c r="A10" s="1" t="s">
        <v>20</v>
      </c>
      <c r="B10" s="9" t="str">
        <f>MID(Tableau1[[#This Row],[Code de Cours Complet]],12,2)</f>
        <v>70</v>
      </c>
      <c r="C10" s="6" t="s">
        <v>21</v>
      </c>
      <c r="D10" s="7" t="s">
        <v>22</v>
      </c>
      <c r="E10" s="7" t="s">
        <v>7</v>
      </c>
      <c r="F10" s="15">
        <v>44386</v>
      </c>
      <c r="G10" s="2" t="str">
        <f>VLOOKUP(Tableau1[[#This Row],[Code de Cours Complet]],Octopus!$A$2:$A$151,1,0)</f>
        <v>201-015-FD-70-02</v>
      </c>
      <c r="I10" s="19" t="s">
        <v>877</v>
      </c>
      <c r="J10" s="19" t="s">
        <v>879</v>
      </c>
      <c r="K10" s="19" t="s">
        <v>880</v>
      </c>
      <c r="L10" s="26">
        <v>1</v>
      </c>
    </row>
    <row r="11" spans="1:15" x14ac:dyDescent="0.25">
      <c r="A11" s="1" t="s">
        <v>23</v>
      </c>
      <c r="B11" s="9" t="str">
        <f>MID(Tableau1[[#This Row],[Code de Cours Complet]],12,2)</f>
        <v>10</v>
      </c>
      <c r="C11" s="6" t="s">
        <v>24</v>
      </c>
      <c r="D11" s="7" t="s">
        <v>6</v>
      </c>
      <c r="E11" s="7" t="s">
        <v>7</v>
      </c>
      <c r="F11" s="15">
        <v>44392</v>
      </c>
      <c r="G11" s="2" t="str">
        <f>VLOOKUP(Tableau1[[#This Row],[Code de Cours Complet]],Octopus!$A$2:$A$151,1,0)</f>
        <v>201-103-RE-10-04</v>
      </c>
      <c r="I11" s="19" t="s">
        <v>877</v>
      </c>
      <c r="J11" s="19" t="s">
        <v>879</v>
      </c>
      <c r="K11" s="19" t="s">
        <v>880</v>
      </c>
      <c r="L11" s="26">
        <v>1</v>
      </c>
    </row>
    <row r="12" spans="1:15" x14ac:dyDescent="0.25">
      <c r="A12" s="1" t="s">
        <v>200</v>
      </c>
      <c r="B12" s="9" t="str">
        <f>MID(Tableau1[[#This Row],[Code de Cours Complet]],12,2)</f>
        <v>75</v>
      </c>
      <c r="C12" s="6" t="s">
        <v>201</v>
      </c>
      <c r="D12" s="7" t="s">
        <v>16</v>
      </c>
      <c r="E12" s="32" t="s">
        <v>194</v>
      </c>
      <c r="F12" s="15">
        <v>43559</v>
      </c>
      <c r="G12" s="2" t="str">
        <f>VLOOKUP(Tableau1[[#This Row],[Code de Cours Complet]],Octopus!$A$2:$A$151,1,0)</f>
        <v>201-103-RE-75-01</v>
      </c>
      <c r="L12" s="19">
        <v>0</v>
      </c>
    </row>
    <row r="13" spans="1:15" x14ac:dyDescent="0.25">
      <c r="A13" s="1" t="s">
        <v>25</v>
      </c>
      <c r="B13" s="9" t="str">
        <f>MID(Tableau1[[#This Row],[Code de Cours Complet]],12,2)</f>
        <v>70</v>
      </c>
      <c r="C13" s="6" t="s">
        <v>26</v>
      </c>
      <c r="D13" s="7" t="s">
        <v>6</v>
      </c>
      <c r="E13" s="32" t="s">
        <v>7</v>
      </c>
      <c r="F13" s="15">
        <v>44376</v>
      </c>
      <c r="G13" s="2" t="str">
        <f>VLOOKUP(Tableau1[[#This Row],[Code de Cours Complet]],Octopus!$A$2:$A$151,1,0)</f>
        <v>201-105-RE-70-02</v>
      </c>
      <c r="I13" s="19" t="s">
        <v>877</v>
      </c>
      <c r="J13" s="19" t="s">
        <v>879</v>
      </c>
      <c r="K13" s="19" t="s">
        <v>880</v>
      </c>
      <c r="L13" s="26">
        <v>1</v>
      </c>
    </row>
    <row r="14" spans="1:15" x14ac:dyDescent="0.25">
      <c r="A14" s="1" t="s">
        <v>202</v>
      </c>
      <c r="B14" s="9" t="str">
        <f>MID(Tableau1[[#This Row],[Code de Cours Complet]],12,2)</f>
        <v>75</v>
      </c>
      <c r="C14" s="6" t="s">
        <v>203</v>
      </c>
      <c r="D14" s="7" t="s">
        <v>16</v>
      </c>
      <c r="E14" s="7" t="s">
        <v>194</v>
      </c>
      <c r="F14" s="15">
        <v>42719</v>
      </c>
      <c r="G14" s="2" t="str">
        <f>VLOOKUP(Tableau1[[#This Row],[Code de Cours Complet]],Octopus!$A$2:$A$151,1,0)</f>
        <v>201-105-RE-75-02</v>
      </c>
      <c r="L14" s="19">
        <v>0</v>
      </c>
    </row>
    <row r="15" spans="1:15" x14ac:dyDescent="0.25">
      <c r="A15" s="1" t="s">
        <v>27</v>
      </c>
      <c r="B15" s="9" t="str">
        <f>MID(Tableau1[[#This Row],[Code de Cours Complet]],12,2)</f>
        <v>10</v>
      </c>
      <c r="C15" s="6" t="s">
        <v>28</v>
      </c>
      <c r="D15" s="7" t="s">
        <v>6</v>
      </c>
      <c r="E15" s="7" t="s">
        <v>7</v>
      </c>
      <c r="F15" s="15">
        <v>44392</v>
      </c>
      <c r="G15" s="2" t="str">
        <f>VLOOKUP(Tableau1[[#This Row],[Code de Cours Complet]],Octopus!$A$2:$A$151,1,0)</f>
        <v>201-203-RE-10-03</v>
      </c>
      <c r="I15" s="19" t="s">
        <v>877</v>
      </c>
      <c r="J15" s="19" t="s">
        <v>879</v>
      </c>
      <c r="K15" s="19" t="s">
        <v>880</v>
      </c>
      <c r="L15" s="26">
        <v>1</v>
      </c>
    </row>
    <row r="16" spans="1:15" x14ac:dyDescent="0.25">
      <c r="A16" s="9" t="s">
        <v>29</v>
      </c>
      <c r="B16" s="9" t="str">
        <f>MID(Tableau1[[#This Row],[Code de Cours Complet]],12,2)</f>
        <v>60</v>
      </c>
      <c r="C16" s="6" t="s">
        <v>30</v>
      </c>
      <c r="D16" s="7" t="s">
        <v>6</v>
      </c>
      <c r="E16" s="7" t="s">
        <v>7</v>
      </c>
      <c r="F16" s="15">
        <v>44364</v>
      </c>
      <c r="G16" s="2" t="str">
        <f>VLOOKUP(Tableau1[[#This Row],[Code de Cours Complet]],Octopus!$A$2:$A$151,1,0)</f>
        <v>201-301-RE-60-02</v>
      </c>
      <c r="I16" s="19" t="s">
        <v>877</v>
      </c>
      <c r="J16" s="19" t="s">
        <v>879</v>
      </c>
      <c r="K16" s="19" t="s">
        <v>880</v>
      </c>
      <c r="L16" s="26">
        <v>1</v>
      </c>
    </row>
    <row r="17" spans="1:12" x14ac:dyDescent="0.25">
      <c r="A17" s="9" t="s">
        <v>204</v>
      </c>
      <c r="B17" s="9" t="str">
        <f>MID(Tableau1[[#This Row],[Code de Cours Complet]],12,2)</f>
        <v>65</v>
      </c>
      <c r="C17" s="6" t="s">
        <v>205</v>
      </c>
      <c r="D17" s="7" t="s">
        <v>16</v>
      </c>
      <c r="E17" s="7" t="s">
        <v>194</v>
      </c>
      <c r="F17" s="15">
        <v>41701</v>
      </c>
      <c r="G17" s="2" t="str">
        <f>VLOOKUP(Tableau1[[#This Row],[Code de Cours Complet]],Octopus!$A$2:$A$151,1,0)</f>
        <v>201-301-RE-65-01</v>
      </c>
      <c r="L17" s="19">
        <v>0</v>
      </c>
    </row>
    <row r="18" spans="1:12" x14ac:dyDescent="0.25">
      <c r="A18" s="9" t="s">
        <v>206</v>
      </c>
      <c r="B18" s="9" t="str">
        <f>MID(Tableau1[[#This Row],[Code de Cours Complet]],12,2)</f>
        <v>10</v>
      </c>
      <c r="C18" s="6" t="s">
        <v>207</v>
      </c>
      <c r="D18" s="7" t="s">
        <v>36</v>
      </c>
      <c r="E18" s="7" t="s">
        <v>194</v>
      </c>
      <c r="F18" s="15">
        <v>40750</v>
      </c>
      <c r="G18" s="2" t="str">
        <f>VLOOKUP(Tableau1[[#This Row],[Code de Cours Complet]],Octopus!$A$2:$A$151,1,0)</f>
        <v>201-302-FD-10-01</v>
      </c>
      <c r="L18" s="19">
        <v>0</v>
      </c>
    </row>
    <row r="19" spans="1:12" x14ac:dyDescent="0.25">
      <c r="A19" s="9" t="s">
        <v>31</v>
      </c>
      <c r="B19" s="9" t="str">
        <f>MID(Tableau1[[#This Row],[Code de Cours Complet]],12,2)</f>
        <v>10</v>
      </c>
      <c r="C19" s="6" t="s">
        <v>32</v>
      </c>
      <c r="D19" s="7" t="s">
        <v>33</v>
      </c>
      <c r="E19" s="7" t="s">
        <v>7</v>
      </c>
      <c r="F19" s="15">
        <v>44386</v>
      </c>
      <c r="G19" s="2" t="str">
        <f>VLOOKUP(Tableau1[[#This Row],[Code de Cours Complet]],Octopus!$A$2:$A$151,1,0)</f>
        <v>201-337-FD-10-03</v>
      </c>
      <c r="I19" s="19" t="s">
        <v>877</v>
      </c>
      <c r="J19" s="19" t="s">
        <v>879</v>
      </c>
      <c r="K19" s="19" t="s">
        <v>880</v>
      </c>
      <c r="L19" s="26">
        <v>1</v>
      </c>
    </row>
    <row r="20" spans="1:12" x14ac:dyDescent="0.25">
      <c r="A20" s="9" t="s">
        <v>34</v>
      </c>
      <c r="B20" s="9" t="str">
        <f>MID(Tableau1[[#This Row],[Code de Cours Complet]],12,2)</f>
        <v>10</v>
      </c>
      <c r="C20" s="6" t="s">
        <v>35</v>
      </c>
      <c r="D20" s="7" t="s">
        <v>36</v>
      </c>
      <c r="E20" s="7" t="s">
        <v>13</v>
      </c>
      <c r="F20" s="15">
        <v>44392</v>
      </c>
      <c r="G20" s="2" t="str">
        <f>VLOOKUP(Tableau1[[#This Row],[Code de Cours Complet]],Octopus!$A$2:$A$151,1,0)</f>
        <v>201-404-FD-10-05</v>
      </c>
      <c r="I20" s="19" t="s">
        <v>877</v>
      </c>
      <c r="J20" s="19" t="s">
        <v>879</v>
      </c>
      <c r="K20" s="19" t="s">
        <v>880</v>
      </c>
      <c r="L20" s="26">
        <v>1</v>
      </c>
    </row>
    <row r="21" spans="1:12" x14ac:dyDescent="0.25">
      <c r="A21" s="1" t="s">
        <v>208</v>
      </c>
      <c r="B21" s="9" t="str">
        <f>MID(Tableau1[[#This Row],[Code de Cours Complet]],12,2)</f>
        <v>15</v>
      </c>
      <c r="C21" s="6" t="s">
        <v>209</v>
      </c>
      <c r="D21" s="7" t="s">
        <v>16</v>
      </c>
      <c r="E21" s="7" t="s">
        <v>194</v>
      </c>
      <c r="F21" s="15">
        <v>39609</v>
      </c>
      <c r="G21" s="2" t="str">
        <f>VLOOKUP(Tableau1[[#This Row],[Code de Cours Complet]],Octopus!$A$2:$A$151,1,0)</f>
        <v>201-NYA-05-15-01</v>
      </c>
      <c r="L21" s="19">
        <v>0</v>
      </c>
    </row>
    <row r="22" spans="1:12" ht="18" customHeight="1" x14ac:dyDescent="0.25">
      <c r="A22" s="1" t="s">
        <v>37</v>
      </c>
      <c r="B22" s="9" t="str">
        <f>MID(Tableau1[[#This Row],[Code de Cours Complet]],12,2)</f>
        <v>70</v>
      </c>
      <c r="C22" s="6" t="s">
        <v>38</v>
      </c>
      <c r="D22" s="7" t="s">
        <v>39</v>
      </c>
      <c r="E22" s="7" t="s">
        <v>7</v>
      </c>
      <c r="F22" s="15">
        <v>44386</v>
      </c>
      <c r="G22" s="2" t="str">
        <f>VLOOKUP(Tableau1[[#This Row],[Code de Cours Complet]],Octopus!$A$2:$A$151,1,0)</f>
        <v>201-NYA-05-70-03</v>
      </c>
      <c r="I22" s="19" t="s">
        <v>877</v>
      </c>
      <c r="J22" s="19" t="s">
        <v>879</v>
      </c>
      <c r="K22" s="19" t="s">
        <v>880</v>
      </c>
      <c r="L22" s="26">
        <v>1</v>
      </c>
    </row>
    <row r="23" spans="1:12" x14ac:dyDescent="0.25">
      <c r="A23" s="9" t="s">
        <v>40</v>
      </c>
      <c r="B23" s="9" t="str">
        <f>MID(Tableau1[[#This Row],[Code de Cours Complet]],12,2)</f>
        <v>70</v>
      </c>
      <c r="C23" s="6" t="s">
        <v>41</v>
      </c>
      <c r="D23" s="7" t="s">
        <v>39</v>
      </c>
      <c r="E23" s="7" t="s">
        <v>7</v>
      </c>
      <c r="F23" s="15">
        <v>44392</v>
      </c>
      <c r="G23" s="2" t="str">
        <f>VLOOKUP(Tableau1[[#This Row],[Code de Cours Complet]],Octopus!$A$2:$A$151,1,0)</f>
        <v>201-NYB-05-70-04</v>
      </c>
      <c r="I23" s="19" t="s">
        <v>877</v>
      </c>
      <c r="J23" s="19" t="s">
        <v>879</v>
      </c>
      <c r="K23" s="19" t="s">
        <v>880</v>
      </c>
      <c r="L23" s="26">
        <v>1</v>
      </c>
    </row>
    <row r="24" spans="1:12" x14ac:dyDescent="0.25">
      <c r="A24" s="1" t="s">
        <v>42</v>
      </c>
      <c r="B24" s="9" t="str">
        <f>MID(Tableau1[[#This Row],[Code de Cours Complet]],12,2)</f>
        <v>10</v>
      </c>
      <c r="C24" s="6" t="s">
        <v>43</v>
      </c>
      <c r="D24" s="7" t="s">
        <v>39</v>
      </c>
      <c r="E24" s="7" t="s">
        <v>7</v>
      </c>
      <c r="F24" s="15">
        <v>44392</v>
      </c>
      <c r="G24" s="2" t="str">
        <f>VLOOKUP(Tableau1[[#This Row],[Code de Cours Complet]],Octopus!$A$2:$A$151,1,0)</f>
        <v>201-NYC-05-10-04</v>
      </c>
      <c r="I24" s="19" t="s">
        <v>877</v>
      </c>
      <c r="J24" s="19" t="s">
        <v>879</v>
      </c>
      <c r="K24" s="19" t="s">
        <v>880</v>
      </c>
      <c r="L24" s="26">
        <v>1</v>
      </c>
    </row>
    <row r="25" spans="1:12" x14ac:dyDescent="0.25">
      <c r="A25" s="1" t="s">
        <v>44</v>
      </c>
      <c r="B25" s="9" t="str">
        <f>MID(Tableau1[[#This Row],[Code de Cours Complet]],12,2)</f>
        <v>60</v>
      </c>
      <c r="C25" s="6" t="s">
        <v>45</v>
      </c>
      <c r="D25" s="7" t="s">
        <v>9</v>
      </c>
      <c r="E25" s="7" t="s">
        <v>46</v>
      </c>
      <c r="F25" s="15">
        <v>45110</v>
      </c>
      <c r="G25" s="2" t="str">
        <f>VLOOKUP(Tableau1[[#This Row],[Code de Cours Complet]],Octopus!$A$2:$A$151,1,0)</f>
        <v>201-SH2-RE-60-01</v>
      </c>
      <c r="I25" s="19" t="s">
        <v>877</v>
      </c>
      <c r="J25" s="19" t="s">
        <v>879</v>
      </c>
      <c r="K25" s="19" t="s">
        <v>880</v>
      </c>
      <c r="L25" s="26">
        <v>1</v>
      </c>
    </row>
    <row r="26" spans="1:12" x14ac:dyDescent="0.25">
      <c r="A26" s="1" t="s">
        <v>47</v>
      </c>
      <c r="B26" s="9" t="str">
        <f>MID(Tableau1[[#This Row],[Code de Cours Complet]],12,2)</f>
        <v>60</v>
      </c>
      <c r="C26" s="6" t="s">
        <v>48</v>
      </c>
      <c r="D26" s="7" t="s">
        <v>12</v>
      </c>
      <c r="E26" s="7" t="s">
        <v>13</v>
      </c>
      <c r="F26" s="15">
        <v>44400</v>
      </c>
      <c r="G26" s="2" t="str">
        <f>VLOOKUP(Tableau1[[#This Row],[Code de Cours Complet]],Octopus!$A$2:$A$151,1,0)</f>
        <v>203-FPG-03-60-02</v>
      </c>
      <c r="I26" s="19" t="s">
        <v>877</v>
      </c>
      <c r="J26" s="19" t="s">
        <v>879</v>
      </c>
      <c r="K26" s="19" t="s">
        <v>880</v>
      </c>
      <c r="L26" s="26">
        <v>1</v>
      </c>
    </row>
    <row r="27" spans="1:12" ht="78" customHeight="1" x14ac:dyDescent="0.25">
      <c r="A27" s="1" t="s">
        <v>49</v>
      </c>
      <c r="B27" s="9" t="str">
        <f>MID(Tableau1[[#This Row],[Code de Cours Complet]],12,2)</f>
        <v>65</v>
      </c>
      <c r="C27" s="6" t="s">
        <v>50</v>
      </c>
      <c r="D27" s="7" t="s">
        <v>16</v>
      </c>
      <c r="E27" s="7" t="s">
        <v>13</v>
      </c>
      <c r="F27" s="15">
        <v>44539</v>
      </c>
      <c r="G27" s="2" t="str">
        <f>VLOOKUP(Tableau1[[#This Row],[Code de Cours Complet]],Octopus!$A$2:$A$151,1,0)</f>
        <v>203-FPG-03-65-02</v>
      </c>
      <c r="I27" s="19" t="s">
        <v>875</v>
      </c>
      <c r="J27" s="19" t="s">
        <v>873</v>
      </c>
      <c r="K27" s="19" t="s">
        <v>874</v>
      </c>
      <c r="L27" s="26">
        <v>1</v>
      </c>
    </row>
    <row r="28" spans="1:12" x14ac:dyDescent="0.25">
      <c r="A28" s="1" t="s">
        <v>51</v>
      </c>
      <c r="B28" s="9" t="str">
        <f>MID(Tableau1[[#This Row],[Code de Cours Complet]],12,2)</f>
        <v>10</v>
      </c>
      <c r="C28" s="6" t="s">
        <v>52</v>
      </c>
      <c r="D28" s="7" t="s">
        <v>39</v>
      </c>
      <c r="E28" s="7" t="s">
        <v>7</v>
      </c>
      <c r="F28" s="15">
        <v>44376</v>
      </c>
      <c r="G28" s="2" t="str">
        <f>VLOOKUP(Tableau1[[#This Row],[Code de Cours Complet]],Octopus!$A$2:$A$151,1,0)</f>
        <v>203-NYA-05-10-03</v>
      </c>
      <c r="I28" s="19" t="s">
        <v>877</v>
      </c>
      <c r="J28" s="19" t="s">
        <v>879</v>
      </c>
      <c r="K28" s="19" t="s">
        <v>880</v>
      </c>
      <c r="L28" s="26">
        <v>1</v>
      </c>
    </row>
    <row r="29" spans="1:12" ht="15" customHeight="1" x14ac:dyDescent="0.25">
      <c r="A29" s="9" t="s">
        <v>210</v>
      </c>
      <c r="B29" s="9" t="str">
        <f>MID(Tableau1[[#This Row],[Code de Cours Complet]],12,2)</f>
        <v>70</v>
      </c>
      <c r="C29" s="6" t="s">
        <v>211</v>
      </c>
      <c r="D29" s="7" t="s">
        <v>6</v>
      </c>
      <c r="E29" s="7" t="s">
        <v>197</v>
      </c>
      <c r="F29" s="15">
        <v>45110</v>
      </c>
      <c r="G29" s="2" t="str">
        <f>VLOOKUP(Tableau1[[#This Row],[Code de Cours Complet]],Octopus!$A$2:$A$151,1,0)</f>
        <v>300-300-RE-70-02</v>
      </c>
      <c r="H29" s="19" t="s">
        <v>893</v>
      </c>
      <c r="L29" s="19">
        <v>0</v>
      </c>
    </row>
    <row r="30" spans="1:12" x14ac:dyDescent="0.25">
      <c r="A30" s="9" t="s">
        <v>864</v>
      </c>
      <c r="B30" s="9" t="str">
        <f>MID(Tableau1[[#This Row],[Code de Cours Complet]],12,2)</f>
        <v>75</v>
      </c>
      <c r="C30" s="6" t="s">
        <v>212</v>
      </c>
      <c r="D30" s="7" t="s">
        <v>16</v>
      </c>
      <c r="E30" s="7" t="s">
        <v>197</v>
      </c>
      <c r="F30" s="15">
        <v>39989</v>
      </c>
      <c r="G30" s="2" t="str">
        <f>VLOOKUP(Tableau1[[#This Row],[Code de Cours Complet]],Octopus!$A$2:$A$151,1,0)</f>
        <v>300-300-RE-75-02</v>
      </c>
      <c r="H30" s="19" t="s">
        <v>893</v>
      </c>
      <c r="L30" s="19">
        <v>0</v>
      </c>
    </row>
    <row r="31" spans="1:12" ht="135" x14ac:dyDescent="0.25">
      <c r="A31" s="9" t="s">
        <v>213</v>
      </c>
      <c r="B31" s="9" t="str">
        <f>MID(Tableau1[[#This Row],[Code de Cours Complet]],12,2)</f>
        <v>60</v>
      </c>
      <c r="C31" s="6" t="s">
        <v>214</v>
      </c>
      <c r="D31" s="7" t="s">
        <v>6</v>
      </c>
      <c r="E31" s="25" t="s">
        <v>197</v>
      </c>
      <c r="F31" s="15">
        <v>43677</v>
      </c>
      <c r="G31" s="2" t="str">
        <f>VLOOKUP(Tableau1[[#This Row],[Code de Cours Complet]],Octopus!$A$2:$A$151,1,0)</f>
        <v>300-301-RE-60-01</v>
      </c>
      <c r="H31" s="21" t="s">
        <v>901</v>
      </c>
      <c r="L31" s="19">
        <v>0</v>
      </c>
    </row>
    <row r="32" spans="1:12" x14ac:dyDescent="0.25">
      <c r="A32" s="9" t="s">
        <v>215</v>
      </c>
      <c r="B32" s="9" t="str">
        <f>MID(Tableau1[[#This Row],[Code de Cours Complet]],12,2)</f>
        <v>60</v>
      </c>
      <c r="C32" s="6" t="s">
        <v>216</v>
      </c>
      <c r="D32" s="7" t="s">
        <v>9</v>
      </c>
      <c r="E32" s="7" t="s">
        <v>197</v>
      </c>
      <c r="F32" s="15">
        <v>45110</v>
      </c>
      <c r="G32" s="2" t="str">
        <f>VLOOKUP(Tableau1[[#This Row],[Code de Cours Complet]],Octopus!$A$2:$A$151,1,0)</f>
        <v>300-ME4-FD-60-01</v>
      </c>
      <c r="H32" s="19" t="s">
        <v>893</v>
      </c>
      <c r="L32" s="19">
        <v>0</v>
      </c>
    </row>
    <row r="33" spans="1:12" ht="90" x14ac:dyDescent="0.25">
      <c r="A33" s="9" t="s">
        <v>217</v>
      </c>
      <c r="B33" s="9" t="str">
        <f>MID(Tableau1[[#This Row],[Code de Cours Complet]],12,2)</f>
        <v>60</v>
      </c>
      <c r="C33" s="6" t="s">
        <v>218</v>
      </c>
      <c r="D33" s="7" t="s">
        <v>6</v>
      </c>
      <c r="E33" s="25" t="s">
        <v>219</v>
      </c>
      <c r="F33" s="15">
        <v>43284</v>
      </c>
      <c r="G33" s="2" t="str">
        <f>VLOOKUP(Tableau1[[#This Row],[Code de Cours Complet]],Octopus!$A$2:$A$151,1,0)</f>
        <v>305-00V-FD-60-01</v>
      </c>
      <c r="H33" s="21" t="s">
        <v>903</v>
      </c>
      <c r="L33" s="19">
        <v>0</v>
      </c>
    </row>
    <row r="34" spans="1:12" x14ac:dyDescent="0.25">
      <c r="A34" s="9" t="s">
        <v>53</v>
      </c>
      <c r="B34" s="9" t="str">
        <f>MID(Tableau1[[#This Row],[Code de Cours Complet]],12,2)</f>
        <v>60</v>
      </c>
      <c r="C34" s="6" t="s">
        <v>54</v>
      </c>
      <c r="D34" s="7" t="s">
        <v>6</v>
      </c>
      <c r="E34" s="7" t="s">
        <v>13</v>
      </c>
      <c r="F34" s="15">
        <v>44368</v>
      </c>
      <c r="G34" s="2" t="str">
        <f>VLOOKUP(Tableau1[[#This Row],[Code de Cours Complet]],Octopus!$A$2:$A$151,1,0)</f>
        <v>320-103-FD-60-05</v>
      </c>
      <c r="I34" s="19" t="s">
        <v>877</v>
      </c>
      <c r="J34" s="19" t="s">
        <v>879</v>
      </c>
      <c r="K34" s="19" t="s">
        <v>880</v>
      </c>
      <c r="L34" s="26">
        <v>1</v>
      </c>
    </row>
    <row r="35" spans="1:12" ht="30" x14ac:dyDescent="0.25">
      <c r="A35" s="9" t="s">
        <v>55</v>
      </c>
      <c r="B35" s="9" t="str">
        <f>MID(Tableau1[[#This Row],[Code de Cours Complet]],12,2)</f>
        <v>65</v>
      </c>
      <c r="C35" s="6" t="s">
        <v>56</v>
      </c>
      <c r="D35" s="7" t="s">
        <v>16</v>
      </c>
      <c r="E35" s="7" t="s">
        <v>13</v>
      </c>
      <c r="F35" s="15">
        <v>44368</v>
      </c>
      <c r="G35" s="2" t="str">
        <f>VLOOKUP(Tableau1[[#This Row],[Code de Cours Complet]],Octopus!$A$2:$A$151,1,0)</f>
        <v>320-103-FD-65-02</v>
      </c>
      <c r="I35" s="19" t="s">
        <v>875</v>
      </c>
      <c r="J35" s="19" t="s">
        <v>873</v>
      </c>
      <c r="K35" s="19" t="s">
        <v>874</v>
      </c>
      <c r="L35" s="26">
        <v>1</v>
      </c>
    </row>
    <row r="36" spans="1:12" x14ac:dyDescent="0.25">
      <c r="A36" s="9" t="s">
        <v>57</v>
      </c>
      <c r="B36" s="9" t="str">
        <f>MID(Tableau1[[#This Row],[Code de Cours Complet]],12,2)</f>
        <v>60</v>
      </c>
      <c r="C36" s="6" t="s">
        <v>58</v>
      </c>
      <c r="D36" s="7" t="s">
        <v>6</v>
      </c>
      <c r="E36" s="7" t="s">
        <v>13</v>
      </c>
      <c r="F36" s="15">
        <v>44400</v>
      </c>
      <c r="G36" s="2" t="str">
        <f>VLOOKUP(Tableau1[[#This Row],[Code de Cours Complet]],Octopus!$A$2:$A$151,1,0)</f>
        <v>320-203-FD-60-03</v>
      </c>
      <c r="I36" s="19" t="s">
        <v>877</v>
      </c>
      <c r="J36" s="19" t="s">
        <v>879</v>
      </c>
      <c r="K36" s="19" t="s">
        <v>880</v>
      </c>
      <c r="L36" s="26">
        <v>1</v>
      </c>
    </row>
    <row r="37" spans="1:12" ht="165" x14ac:dyDescent="0.25">
      <c r="A37" s="9" t="s">
        <v>220</v>
      </c>
      <c r="B37" s="9" t="str">
        <f>MID(Tableau1[[#This Row],[Code de Cours Complet]],12,2)</f>
        <v>65</v>
      </c>
      <c r="C37" s="6" t="s">
        <v>221</v>
      </c>
      <c r="D37" s="7" t="s">
        <v>16</v>
      </c>
      <c r="E37" s="25" t="s">
        <v>222</v>
      </c>
      <c r="F37" s="15">
        <v>44048</v>
      </c>
      <c r="G37" s="2" t="str">
        <f>VLOOKUP(Tableau1[[#This Row],[Code de Cours Complet]],Octopus!$A$2:$A$151,1,0)</f>
        <v>320-203-FD-65-01</v>
      </c>
      <c r="H37" s="21" t="s">
        <v>896</v>
      </c>
      <c r="L37" s="19">
        <v>0</v>
      </c>
    </row>
    <row r="38" spans="1:12" x14ac:dyDescent="0.25">
      <c r="A38" s="9" t="s">
        <v>59</v>
      </c>
      <c r="B38" s="9" t="str">
        <f>MID(Tableau1[[#This Row],[Code de Cours Complet]],12,2)</f>
        <v>60</v>
      </c>
      <c r="C38" s="6" t="s">
        <v>54</v>
      </c>
      <c r="D38" s="7" t="s">
        <v>9</v>
      </c>
      <c r="E38" s="7" t="s">
        <v>13</v>
      </c>
      <c r="F38" s="15">
        <v>45110</v>
      </c>
      <c r="G38" s="2" t="str">
        <f>VLOOKUP(Tableau1[[#This Row],[Code de Cours Complet]],Octopus!$A$2:$A$151,1,0)</f>
        <v>320-N07-FD-60-01</v>
      </c>
      <c r="I38" s="19" t="s">
        <v>877</v>
      </c>
      <c r="J38" s="19" t="s">
        <v>879</v>
      </c>
      <c r="K38" s="19" t="s">
        <v>880</v>
      </c>
      <c r="L38" s="26">
        <v>1</v>
      </c>
    </row>
    <row r="39" spans="1:12" x14ac:dyDescent="0.25">
      <c r="A39" s="9" t="s">
        <v>223</v>
      </c>
      <c r="B39" s="9" t="str">
        <f>MID(Tableau1[[#This Row],[Code de Cours Complet]],12,2)</f>
        <v>70</v>
      </c>
      <c r="C39" s="6" t="s">
        <v>224</v>
      </c>
      <c r="D39" s="7" t="s">
        <v>225</v>
      </c>
      <c r="E39" s="7" t="s">
        <v>226</v>
      </c>
      <c r="F39" s="15">
        <v>39822</v>
      </c>
      <c r="G39" s="2" t="str">
        <f>VLOOKUP(Tableau1[[#This Row],[Code de Cours Complet]],Octopus!$A$2:$A$151,1,0)</f>
        <v>322-83F-RL-70-01</v>
      </c>
      <c r="H39" s="19" t="s">
        <v>893</v>
      </c>
      <c r="L39" s="19">
        <v>0</v>
      </c>
    </row>
    <row r="40" spans="1:12" x14ac:dyDescent="0.25">
      <c r="A40" s="9" t="s">
        <v>60</v>
      </c>
      <c r="B40" s="9" t="str">
        <f>MID(Tableau1[[#This Row],[Code de Cours Complet]],12,2)</f>
        <v>60</v>
      </c>
      <c r="C40" s="6" t="s">
        <v>61</v>
      </c>
      <c r="D40" s="7" t="s">
        <v>6</v>
      </c>
      <c r="E40" s="7" t="s">
        <v>13</v>
      </c>
      <c r="F40" s="15">
        <v>44400</v>
      </c>
      <c r="G40" s="2" t="str">
        <f>VLOOKUP(Tableau1[[#This Row],[Code de Cours Complet]],Octopus!$A$2:$A$151,1,0)</f>
        <v>330-203-FD-60-02</v>
      </c>
      <c r="I40" s="19" t="s">
        <v>877</v>
      </c>
      <c r="J40" s="19" t="s">
        <v>879</v>
      </c>
      <c r="K40" s="19" t="s">
        <v>880</v>
      </c>
      <c r="L40" s="26">
        <v>1</v>
      </c>
    </row>
    <row r="41" spans="1:12" x14ac:dyDescent="0.25">
      <c r="A41" s="9" t="s">
        <v>62</v>
      </c>
      <c r="B41" s="9" t="str">
        <f>MID(Tableau1[[#This Row],[Code de Cours Complet]],12,2)</f>
        <v>60</v>
      </c>
      <c r="C41" s="6" t="s">
        <v>63</v>
      </c>
      <c r="D41" s="7" t="s">
        <v>6</v>
      </c>
      <c r="E41" s="7" t="s">
        <v>7</v>
      </c>
      <c r="F41" s="15">
        <v>44376</v>
      </c>
      <c r="G41" s="2" t="str">
        <f>VLOOKUP(Tableau1[[#This Row],[Code de Cours Complet]],Octopus!$A$2:$A$151,1,0)</f>
        <v>330-910-RE-60-02</v>
      </c>
      <c r="I41" s="19" t="s">
        <v>877</v>
      </c>
      <c r="J41" s="19" t="s">
        <v>879</v>
      </c>
      <c r="K41" s="19" t="s">
        <v>880</v>
      </c>
      <c r="L41" s="26">
        <v>1</v>
      </c>
    </row>
    <row r="42" spans="1:12" x14ac:dyDescent="0.25">
      <c r="A42" s="9" t="s">
        <v>227</v>
      </c>
      <c r="B42" s="9" t="str">
        <f>MID(Tableau1[[#This Row],[Code de Cours Complet]],12,2)</f>
        <v>65</v>
      </c>
      <c r="C42" s="6" t="s">
        <v>228</v>
      </c>
      <c r="D42" s="7" t="s">
        <v>16</v>
      </c>
      <c r="E42" s="7" t="s">
        <v>194</v>
      </c>
      <c r="F42" s="15">
        <v>41380</v>
      </c>
      <c r="G42" s="2" t="str">
        <f>VLOOKUP(Tableau1[[#This Row],[Code de Cours Complet]],Octopus!$A$2:$A$151,1,0)</f>
        <v>330-910-RE-65-01</v>
      </c>
      <c r="L42" s="19">
        <v>0</v>
      </c>
    </row>
    <row r="43" spans="1:12" x14ac:dyDescent="0.25">
      <c r="A43" s="9" t="s">
        <v>64</v>
      </c>
      <c r="B43" s="9" t="str">
        <f>MID(Tableau1[[#This Row],[Code de Cours Complet]],12,2)</f>
        <v>60</v>
      </c>
      <c r="C43" s="6" t="s">
        <v>65</v>
      </c>
      <c r="D43" s="7" t="s">
        <v>19</v>
      </c>
      <c r="E43" s="7" t="s">
        <v>7</v>
      </c>
      <c r="F43" s="15">
        <v>44364</v>
      </c>
      <c r="G43" s="2" t="str">
        <f>VLOOKUP(Tableau1[[#This Row],[Code de Cours Complet]],Octopus!$A$2:$A$151,1,0)</f>
        <v>340-101-MQ-60-04</v>
      </c>
      <c r="I43" s="19" t="s">
        <v>877</v>
      </c>
      <c r="J43" s="19" t="s">
        <v>879</v>
      </c>
      <c r="K43" s="19" t="s">
        <v>880</v>
      </c>
      <c r="L43" s="26">
        <v>1</v>
      </c>
    </row>
    <row r="44" spans="1:12" x14ac:dyDescent="0.25">
      <c r="A44" s="9" t="s">
        <v>66</v>
      </c>
      <c r="B44" s="9" t="str">
        <f>MID(Tableau1[[#This Row],[Code de Cours Complet]],12,2)</f>
        <v>60</v>
      </c>
      <c r="C44" s="6" t="s">
        <v>67</v>
      </c>
      <c r="D44" s="7" t="s">
        <v>19</v>
      </c>
      <c r="E44" s="7" t="s">
        <v>7</v>
      </c>
      <c r="F44" s="15">
        <v>44364</v>
      </c>
      <c r="G44" s="2" t="str">
        <f>VLOOKUP(Tableau1[[#This Row],[Code de Cours Complet]],Octopus!$A$2:$A$151,1,0)</f>
        <v>340-102-MQ-60-03</v>
      </c>
      <c r="I44" s="19" t="s">
        <v>877</v>
      </c>
      <c r="J44" s="19" t="s">
        <v>879</v>
      </c>
      <c r="K44" s="19" t="s">
        <v>880</v>
      </c>
      <c r="L44" s="26">
        <v>1</v>
      </c>
    </row>
    <row r="45" spans="1:12" x14ac:dyDescent="0.25">
      <c r="A45" s="1" t="s">
        <v>68</v>
      </c>
      <c r="B45" s="9" t="str">
        <f>MID(Tableau1[[#This Row],[Code de Cours Complet]],12,2)</f>
        <v>60</v>
      </c>
      <c r="C45" s="6" t="s">
        <v>69</v>
      </c>
      <c r="D45" s="7" t="s">
        <v>19</v>
      </c>
      <c r="E45" s="7" t="s">
        <v>13</v>
      </c>
      <c r="F45" s="15">
        <v>44400</v>
      </c>
      <c r="G45" s="2" t="str">
        <f>VLOOKUP(Tableau1[[#This Row],[Code de Cours Complet]],Octopus!$A$2:$A$151,1,0)</f>
        <v>340-ASE-FD-60-03</v>
      </c>
      <c r="I45" s="19" t="s">
        <v>877</v>
      </c>
      <c r="J45" s="19" t="s">
        <v>879</v>
      </c>
      <c r="K45" s="19" t="s">
        <v>880</v>
      </c>
      <c r="L45" s="26">
        <v>1</v>
      </c>
    </row>
    <row r="46" spans="1:12" ht="30" x14ac:dyDescent="0.25">
      <c r="A46" s="1" t="s">
        <v>70</v>
      </c>
      <c r="B46" s="9" t="str">
        <f>MID(Tableau1[[#This Row],[Code de Cours Complet]],12,2)</f>
        <v>60</v>
      </c>
      <c r="C46" s="6" t="s">
        <v>71</v>
      </c>
      <c r="D46" s="7" t="s">
        <v>19</v>
      </c>
      <c r="E46" s="7" t="s">
        <v>7</v>
      </c>
      <c r="F46" s="15">
        <v>44364</v>
      </c>
      <c r="G46" s="2" t="str">
        <f>VLOOKUP(Tableau1[[#This Row],[Code de Cours Complet]],Octopus!$A$2:$A$151,1,0)</f>
        <v>340-FPA-FD-60-03</v>
      </c>
      <c r="I46" s="19" t="s">
        <v>877</v>
      </c>
      <c r="J46" s="19" t="s">
        <v>879</v>
      </c>
      <c r="K46" s="19" t="s">
        <v>880</v>
      </c>
      <c r="L46" s="26">
        <v>1</v>
      </c>
    </row>
    <row r="47" spans="1:12" ht="30" x14ac:dyDescent="0.25">
      <c r="A47" s="9" t="s">
        <v>72</v>
      </c>
      <c r="B47" s="9" t="str">
        <f>MID(Tableau1[[#This Row],[Code de Cours Complet]],12,2)</f>
        <v>60</v>
      </c>
      <c r="C47" s="6" t="s">
        <v>73</v>
      </c>
      <c r="D47" s="7" t="s">
        <v>19</v>
      </c>
      <c r="E47" s="7" t="s">
        <v>7</v>
      </c>
      <c r="F47" s="15">
        <v>44231</v>
      </c>
      <c r="G47" s="2" t="str">
        <f>VLOOKUP(Tableau1[[#This Row],[Code de Cours Complet]],Octopus!$A$2:$A$151,1,0)</f>
        <v>340-FPB-FD-60-04</v>
      </c>
      <c r="I47" s="19" t="s">
        <v>877</v>
      </c>
      <c r="J47" s="19" t="s">
        <v>879</v>
      </c>
      <c r="K47" s="19" t="s">
        <v>880</v>
      </c>
      <c r="L47" s="26">
        <v>1</v>
      </c>
    </row>
    <row r="48" spans="1:12" ht="30" x14ac:dyDescent="0.25">
      <c r="A48" s="9" t="s">
        <v>74</v>
      </c>
      <c r="B48" s="9" t="str">
        <f>MID(Tableau1[[#This Row],[Code de Cours Complet]],12,2)</f>
        <v>60</v>
      </c>
      <c r="C48" s="6" t="s">
        <v>75</v>
      </c>
      <c r="D48" s="7" t="s">
        <v>19</v>
      </c>
      <c r="E48" s="7" t="s">
        <v>7</v>
      </c>
      <c r="F48" s="15">
        <v>44231</v>
      </c>
      <c r="G48" s="2" t="str">
        <f>VLOOKUP(Tableau1[[#This Row],[Code de Cours Complet]],Octopus!$A$2:$A$151,1,0)</f>
        <v>340-FPC-FD-60-03</v>
      </c>
      <c r="I48" s="19" t="s">
        <v>877</v>
      </c>
      <c r="J48" s="19" t="s">
        <v>879</v>
      </c>
      <c r="K48" s="19" t="s">
        <v>880</v>
      </c>
      <c r="L48" s="26">
        <v>1</v>
      </c>
    </row>
    <row r="49" spans="1:12" ht="30" x14ac:dyDescent="0.25">
      <c r="A49" s="9" t="s">
        <v>76</v>
      </c>
      <c r="B49" s="9" t="str">
        <f>MID(Tableau1[[#This Row],[Code de Cours Complet]],12,2)</f>
        <v>65</v>
      </c>
      <c r="C49" s="6" t="s">
        <v>77</v>
      </c>
      <c r="D49" s="7" t="s">
        <v>16</v>
      </c>
      <c r="E49" s="7" t="s">
        <v>13</v>
      </c>
      <c r="F49" s="15">
        <v>44232</v>
      </c>
      <c r="G49" s="2" t="str">
        <f>VLOOKUP(Tableau1[[#This Row],[Code de Cours Complet]],Octopus!$A$2:$A$151,1,0)</f>
        <v>345-101-MQ-65-02</v>
      </c>
      <c r="I49" s="19" t="s">
        <v>875</v>
      </c>
      <c r="J49" s="19" t="s">
        <v>873</v>
      </c>
      <c r="K49" s="19" t="s">
        <v>874</v>
      </c>
      <c r="L49" s="26">
        <v>1</v>
      </c>
    </row>
    <row r="50" spans="1:12" ht="30" x14ac:dyDescent="0.25">
      <c r="A50" s="1" t="s">
        <v>78</v>
      </c>
      <c r="B50" s="9" t="str">
        <f>MID(Tableau1[[#This Row],[Code de Cours Complet]],12,2)</f>
        <v>65</v>
      </c>
      <c r="C50" s="6" t="s">
        <v>79</v>
      </c>
      <c r="D50" s="7" t="s">
        <v>16</v>
      </c>
      <c r="E50" s="7" t="s">
        <v>13</v>
      </c>
      <c r="F50" s="15">
        <v>44425</v>
      </c>
      <c r="G50" s="2" t="str">
        <f>VLOOKUP(Tableau1[[#This Row],[Code de Cours Complet]],Octopus!$A$2:$A$151,1,0)</f>
        <v>345-102-MQ-65-04</v>
      </c>
      <c r="I50" s="19" t="s">
        <v>875</v>
      </c>
      <c r="J50" s="19" t="s">
        <v>873</v>
      </c>
      <c r="K50" s="19" t="s">
        <v>874</v>
      </c>
      <c r="L50" s="26">
        <v>1</v>
      </c>
    </row>
    <row r="51" spans="1:12" ht="30" x14ac:dyDescent="0.25">
      <c r="A51" s="1" t="s">
        <v>80</v>
      </c>
      <c r="B51" s="9" t="str">
        <f>MID(Tableau1[[#This Row],[Code de Cours Complet]],12,2)</f>
        <v>65</v>
      </c>
      <c r="C51" s="6" t="s">
        <v>81</v>
      </c>
      <c r="D51" s="7" t="s">
        <v>16</v>
      </c>
      <c r="E51" s="7" t="s">
        <v>13</v>
      </c>
      <c r="F51" s="15">
        <v>44368</v>
      </c>
      <c r="G51" s="2" t="str">
        <f>VLOOKUP(Tableau1[[#This Row],[Code de Cours Complet]],Octopus!$A$2:$A$151,1,0)</f>
        <v>345-HUP-FD-65-02</v>
      </c>
      <c r="I51" s="19" t="s">
        <v>875</v>
      </c>
      <c r="J51" s="19" t="s">
        <v>873</v>
      </c>
      <c r="K51" s="19" t="s">
        <v>874</v>
      </c>
      <c r="L51" s="26">
        <v>1</v>
      </c>
    </row>
    <row r="52" spans="1:12" x14ac:dyDescent="0.25">
      <c r="A52" s="1" t="s">
        <v>82</v>
      </c>
      <c r="B52" s="9" t="str">
        <f>MID(Tableau1[[#This Row],[Code de Cours Complet]],12,2)</f>
        <v>60</v>
      </c>
      <c r="C52" s="6" t="s">
        <v>83</v>
      </c>
      <c r="D52" s="7" t="s">
        <v>6</v>
      </c>
      <c r="E52" s="7" t="s">
        <v>13</v>
      </c>
      <c r="F52" s="15">
        <v>44368</v>
      </c>
      <c r="G52" s="2" t="str">
        <f>VLOOKUP(Tableau1[[#This Row],[Code de Cours Complet]],Octopus!$A$2:$A$151,1,0)</f>
        <v>350-00W-FD-60-02</v>
      </c>
      <c r="I52" s="19" t="s">
        <v>877</v>
      </c>
      <c r="J52" s="19" t="s">
        <v>879</v>
      </c>
      <c r="K52" s="19" t="s">
        <v>880</v>
      </c>
      <c r="L52" s="26">
        <v>1</v>
      </c>
    </row>
    <row r="53" spans="1:12" ht="60" x14ac:dyDescent="0.25">
      <c r="A53" s="1" t="s">
        <v>84</v>
      </c>
      <c r="B53" s="9" t="str">
        <f>MID(Tableau1[[#This Row],[Code de Cours Complet]],12,2)</f>
        <v>60</v>
      </c>
      <c r="C53" s="6" t="s">
        <v>85</v>
      </c>
      <c r="D53" s="7" t="s">
        <v>6</v>
      </c>
      <c r="E53" s="25" t="s">
        <v>884</v>
      </c>
      <c r="F53" s="15">
        <v>44672</v>
      </c>
      <c r="G53" s="2" t="str">
        <f>VLOOKUP(Tableau1[[#This Row],[Code de Cours Complet]],Octopus!$A$2:$A$151,1,0)</f>
        <v>350-102-RE-60-03</v>
      </c>
      <c r="H53" s="20" t="s">
        <v>882</v>
      </c>
      <c r="I53" s="19" t="s">
        <v>877</v>
      </c>
      <c r="J53" s="19" t="s">
        <v>879</v>
      </c>
      <c r="K53" s="19" t="s">
        <v>880</v>
      </c>
      <c r="L53" s="19">
        <v>0</v>
      </c>
    </row>
    <row r="54" spans="1:12" ht="60" x14ac:dyDescent="0.25">
      <c r="A54" s="9" t="s">
        <v>886</v>
      </c>
      <c r="B54" s="9" t="str">
        <f>MID(Tableau1[[#This Row],[Code de Cours Complet]],12,2)</f>
        <v>65</v>
      </c>
      <c r="C54" s="6" t="s">
        <v>86</v>
      </c>
      <c r="D54" s="7" t="s">
        <v>16</v>
      </c>
      <c r="E54" s="25" t="s">
        <v>884</v>
      </c>
      <c r="F54" s="15">
        <v>44732</v>
      </c>
      <c r="G54" s="2" t="e">
        <f>VLOOKUP(Tableau1[[#This Row],[Code de Cours Complet]],Octopus!$A$2:$A$151,1,0)</f>
        <v>#N/A</v>
      </c>
      <c r="H54" s="20" t="s">
        <v>882</v>
      </c>
      <c r="I54" s="19" t="s">
        <v>875</v>
      </c>
      <c r="J54" s="19" t="s">
        <v>873</v>
      </c>
      <c r="K54" s="19" t="s">
        <v>874</v>
      </c>
      <c r="L54" s="19">
        <v>0</v>
      </c>
    </row>
    <row r="55" spans="1:12" x14ac:dyDescent="0.25">
      <c r="A55" s="1" t="s">
        <v>87</v>
      </c>
      <c r="B55" s="9" t="str">
        <f>MID(Tableau1[[#This Row],[Code de Cours Complet]],12,2)</f>
        <v>50</v>
      </c>
      <c r="C55" s="6" t="s">
        <v>88</v>
      </c>
      <c r="D55" s="7" t="s">
        <v>6</v>
      </c>
      <c r="E55" s="7" t="s">
        <v>13</v>
      </c>
      <c r="F55" s="15">
        <v>44376</v>
      </c>
      <c r="G55" s="2" t="str">
        <f>VLOOKUP(Tableau1[[#This Row],[Code de Cours Complet]],Octopus!$A$2:$A$151,1,0)</f>
        <v>350-203-FD-50-05</v>
      </c>
      <c r="I55" s="19" t="s">
        <v>877</v>
      </c>
      <c r="J55" s="19" t="s">
        <v>879</v>
      </c>
      <c r="K55" s="19" t="s">
        <v>880</v>
      </c>
      <c r="L55" s="26">
        <v>1</v>
      </c>
    </row>
    <row r="56" spans="1:12" x14ac:dyDescent="0.25">
      <c r="A56" s="1" t="s">
        <v>89</v>
      </c>
      <c r="B56" s="9" t="str">
        <f>MID(Tableau1[[#This Row],[Code de Cours Complet]],12,2)</f>
        <v>60</v>
      </c>
      <c r="C56" s="6" t="s">
        <v>90</v>
      </c>
      <c r="D56" s="7" t="s">
        <v>6</v>
      </c>
      <c r="E56" s="7" t="s">
        <v>7</v>
      </c>
      <c r="F56" s="15">
        <v>44376</v>
      </c>
      <c r="G56" s="2" t="str">
        <f>VLOOKUP(Tableau1[[#This Row],[Code de Cours Complet]],Octopus!$A$2:$A$151,1,0)</f>
        <v>350-303-FD-60-02</v>
      </c>
      <c r="I56" s="19" t="s">
        <v>877</v>
      </c>
      <c r="J56" s="19" t="s">
        <v>879</v>
      </c>
      <c r="K56" s="19" t="s">
        <v>880</v>
      </c>
      <c r="L56" s="26">
        <v>1</v>
      </c>
    </row>
    <row r="57" spans="1:12" x14ac:dyDescent="0.25">
      <c r="A57" s="1" t="s">
        <v>91</v>
      </c>
      <c r="B57" s="9" t="str">
        <f>MID(Tableau1[[#This Row],[Code de Cours Complet]],12,2)</f>
        <v>60</v>
      </c>
      <c r="C57" s="6" t="s">
        <v>92</v>
      </c>
      <c r="D57" s="7" t="s">
        <v>9</v>
      </c>
      <c r="E57" s="7" t="s">
        <v>13</v>
      </c>
      <c r="F57" s="15">
        <v>45110</v>
      </c>
      <c r="G57" s="2" t="str">
        <f>VLOOKUP(Tableau1[[#This Row],[Code de Cours Complet]],Octopus!$A$2:$A$151,1,0)</f>
        <v>350-AN1-FD-60-01</v>
      </c>
      <c r="I57" s="19" t="s">
        <v>877</v>
      </c>
      <c r="J57" s="19" t="s">
        <v>879</v>
      </c>
      <c r="K57" s="19" t="s">
        <v>880</v>
      </c>
      <c r="L57" s="26">
        <v>1</v>
      </c>
    </row>
    <row r="58" spans="1:12" ht="60" x14ac:dyDescent="0.25">
      <c r="A58" s="1" t="s">
        <v>865</v>
      </c>
      <c r="B58" s="9" t="str">
        <f>MID(Tableau1[[#This Row],[Code de Cours Complet]],12,2)</f>
        <v>60</v>
      </c>
      <c r="C58" s="6" t="s">
        <v>85</v>
      </c>
      <c r="D58" s="7" t="s">
        <v>9</v>
      </c>
      <c r="E58" s="25" t="s">
        <v>884</v>
      </c>
      <c r="F58" s="15">
        <v>45111</v>
      </c>
      <c r="G58" s="2" t="str">
        <f>VLOOKUP(Tableau1[[#This Row],[Code de Cours Complet]],Octopus!$A$2:$A$151,1,0)</f>
        <v>350-N03-FD-60-01</v>
      </c>
      <c r="H58" s="20" t="s">
        <v>889</v>
      </c>
      <c r="I58" s="19" t="s">
        <v>877</v>
      </c>
      <c r="J58" s="19" t="s">
        <v>879</v>
      </c>
      <c r="K58" s="19" t="s">
        <v>880</v>
      </c>
      <c r="L58" s="19">
        <v>0</v>
      </c>
    </row>
    <row r="59" spans="1:12" ht="60" x14ac:dyDescent="0.25">
      <c r="A59" s="1" t="s">
        <v>93</v>
      </c>
      <c r="B59" s="9" t="str">
        <f>MID(Tableau1[[#This Row],[Code de Cours Complet]],12,2)</f>
        <v>60</v>
      </c>
      <c r="C59" s="6" t="s">
        <v>94</v>
      </c>
      <c r="D59" s="7" t="s">
        <v>9</v>
      </c>
      <c r="E59" s="25" t="s">
        <v>884</v>
      </c>
      <c r="F59" s="15">
        <v>45127</v>
      </c>
      <c r="G59" s="2" t="str">
        <f>VLOOKUP(Tableau1[[#This Row],[Code de Cours Complet]],Octopus!$A$2:$A$151,1,0)</f>
        <v>360-223-RE-60-01</v>
      </c>
      <c r="H59" s="20" t="s">
        <v>889</v>
      </c>
      <c r="I59" s="19" t="s">
        <v>877</v>
      </c>
      <c r="J59" s="19" t="s">
        <v>879</v>
      </c>
      <c r="K59" s="19" t="s">
        <v>880</v>
      </c>
      <c r="L59" s="19">
        <v>0</v>
      </c>
    </row>
    <row r="60" spans="1:12" x14ac:dyDescent="0.25">
      <c r="A60" s="1" t="s">
        <v>95</v>
      </c>
      <c r="B60" s="9" t="str">
        <f>MID(Tableau1[[#This Row],[Code de Cours Complet]],12,2)</f>
        <v>10</v>
      </c>
      <c r="C60" s="6" t="s">
        <v>96</v>
      </c>
      <c r="D60" s="7" t="s">
        <v>6</v>
      </c>
      <c r="E60" s="7" t="s">
        <v>7</v>
      </c>
      <c r="F60" s="15">
        <v>44386</v>
      </c>
      <c r="G60" s="2" t="str">
        <f>VLOOKUP(Tableau1[[#This Row],[Code de Cours Complet]],Octopus!$A$2:$A$151,1,0)</f>
        <v>360-300-RE-10-04</v>
      </c>
      <c r="I60" s="19" t="s">
        <v>877</v>
      </c>
      <c r="J60" s="19" t="s">
        <v>879</v>
      </c>
      <c r="K60" s="19" t="s">
        <v>880</v>
      </c>
      <c r="L60" s="26">
        <v>1</v>
      </c>
    </row>
    <row r="61" spans="1:12" x14ac:dyDescent="0.25">
      <c r="A61" s="9" t="s">
        <v>229</v>
      </c>
      <c r="B61" s="9" t="str">
        <f>MID(Tableau1[[#This Row],[Code de Cours Complet]],12,2)</f>
        <v>65</v>
      </c>
      <c r="C61" s="6" t="s">
        <v>230</v>
      </c>
      <c r="D61" s="7" t="s">
        <v>16</v>
      </c>
      <c r="E61" s="7" t="s">
        <v>194</v>
      </c>
      <c r="F61" s="15">
        <v>43937</v>
      </c>
      <c r="G61" s="2" t="str">
        <f>VLOOKUP(Tableau1[[#This Row],[Code de Cours Complet]],Octopus!$A$2:$A$151,1,0)</f>
        <v>360-300-RE-65-03</v>
      </c>
      <c r="L61" s="19">
        <v>0</v>
      </c>
    </row>
    <row r="62" spans="1:12" x14ac:dyDescent="0.25">
      <c r="A62" s="9" t="s">
        <v>97</v>
      </c>
      <c r="B62" s="9" t="str">
        <f>MID(Tableau1[[#This Row],[Code de Cours Complet]],12,2)</f>
        <v>60</v>
      </c>
      <c r="C62" s="6" t="s">
        <v>98</v>
      </c>
      <c r="D62" s="7" t="s">
        <v>12</v>
      </c>
      <c r="E62" s="7" t="s">
        <v>13</v>
      </c>
      <c r="F62" s="15">
        <v>44376</v>
      </c>
      <c r="G62" s="2" t="str">
        <f>VLOOKUP(Tableau1[[#This Row],[Code de Cours Complet]],Octopus!$A$2:$A$151,1,0)</f>
        <v>360-FDR-FD-60-04</v>
      </c>
      <c r="I62" s="19" t="s">
        <v>877</v>
      </c>
      <c r="J62" s="19" t="s">
        <v>879</v>
      </c>
      <c r="K62" s="19" t="s">
        <v>880</v>
      </c>
      <c r="L62" s="26">
        <v>1</v>
      </c>
    </row>
    <row r="63" spans="1:12" ht="30" x14ac:dyDescent="0.25">
      <c r="A63" s="9" t="s">
        <v>99</v>
      </c>
      <c r="B63" s="9" t="str">
        <f>MID(Tableau1[[#This Row],[Code de Cours Complet]],12,2)</f>
        <v>65</v>
      </c>
      <c r="C63" s="6" t="s">
        <v>100</v>
      </c>
      <c r="D63" s="7" t="s">
        <v>16</v>
      </c>
      <c r="E63" s="7" t="s">
        <v>868</v>
      </c>
      <c r="F63" s="15">
        <v>44876</v>
      </c>
      <c r="G63" s="2" t="str">
        <f>VLOOKUP(Tableau1[[#This Row],[Code de Cours Complet]],Octopus!$A$2:$A$151,1,0)</f>
        <v>360-FDR-FD-65-02</v>
      </c>
      <c r="H63" s="19" t="s">
        <v>893</v>
      </c>
      <c r="L63" s="19">
        <v>0</v>
      </c>
    </row>
    <row r="64" spans="1:12" x14ac:dyDescent="0.25">
      <c r="A64" s="1" t="s">
        <v>101</v>
      </c>
      <c r="B64" s="9" t="str">
        <f>MID(Tableau1[[#This Row],[Code de Cours Complet]],12,2)</f>
        <v>80</v>
      </c>
      <c r="C64" s="6" t="s">
        <v>102</v>
      </c>
      <c r="D64" s="7" t="s">
        <v>6</v>
      </c>
      <c r="E64" s="7" t="s">
        <v>13</v>
      </c>
      <c r="F64" s="15">
        <v>44386</v>
      </c>
      <c r="G64" s="2" t="str">
        <f>VLOOKUP(Tableau1[[#This Row],[Code de Cours Complet]],Octopus!$A$2:$A$151,1,0)</f>
        <v>381-103-FD-80-02</v>
      </c>
      <c r="I64" s="19" t="s">
        <v>877</v>
      </c>
      <c r="J64" s="19" t="s">
        <v>879</v>
      </c>
      <c r="K64" s="19" t="s">
        <v>880</v>
      </c>
      <c r="L64" s="26">
        <v>1</v>
      </c>
    </row>
    <row r="65" spans="1:12" x14ac:dyDescent="0.25">
      <c r="A65" s="1" t="s">
        <v>103</v>
      </c>
      <c r="B65" s="9" t="str">
        <f>MID(Tableau1[[#This Row],[Code de Cours Complet]],12,2)</f>
        <v>60</v>
      </c>
      <c r="C65" s="6" t="s">
        <v>104</v>
      </c>
      <c r="D65" s="7" t="s">
        <v>36</v>
      </c>
      <c r="E65" s="7" t="s">
        <v>7</v>
      </c>
      <c r="F65" s="15">
        <v>44368</v>
      </c>
      <c r="G65" s="2" t="str">
        <f>VLOOKUP(Tableau1[[#This Row],[Code de Cours Complet]],Octopus!$A$2:$A$151,1,0)</f>
        <v>383-204-FD-60-04</v>
      </c>
      <c r="I65" s="19" t="s">
        <v>877</v>
      </c>
      <c r="J65" s="19" t="s">
        <v>879</v>
      </c>
      <c r="K65" s="19" t="s">
        <v>880</v>
      </c>
      <c r="L65" s="26">
        <v>1</v>
      </c>
    </row>
    <row r="66" spans="1:12" x14ac:dyDescent="0.25">
      <c r="A66" s="1" t="s">
        <v>105</v>
      </c>
      <c r="B66" s="9" t="str">
        <f>MID(Tableau1[[#This Row],[Code de Cours Complet]],12,2)</f>
        <v>50</v>
      </c>
      <c r="C66" s="6" t="s">
        <v>106</v>
      </c>
      <c r="D66" s="7" t="s">
        <v>6</v>
      </c>
      <c r="E66" s="7" t="s">
        <v>13</v>
      </c>
      <c r="F66" s="15">
        <v>44400</v>
      </c>
      <c r="G66" s="2" t="str">
        <f>VLOOKUP(Tableau1[[#This Row],[Code de Cours Complet]],Octopus!$A$2:$A$151,1,0)</f>
        <v>383-303-FD-50-02</v>
      </c>
      <c r="I66" s="19" t="s">
        <v>877</v>
      </c>
      <c r="J66" s="19" t="s">
        <v>879</v>
      </c>
      <c r="K66" s="19" t="s">
        <v>880</v>
      </c>
      <c r="L66" s="26">
        <v>1</v>
      </c>
    </row>
    <row r="67" spans="1:12" x14ac:dyDescent="0.25">
      <c r="A67" s="1" t="s">
        <v>231</v>
      </c>
      <c r="B67" s="9" t="str">
        <f>MID(Tableau1[[#This Row],[Code de Cours Complet]],12,2)</f>
        <v>55</v>
      </c>
      <c r="C67" s="6" t="s">
        <v>232</v>
      </c>
      <c r="D67" s="7" t="s">
        <v>16</v>
      </c>
      <c r="E67" s="7" t="s">
        <v>194</v>
      </c>
      <c r="F67" s="15">
        <v>40865</v>
      </c>
      <c r="G67" s="2" t="str">
        <f>VLOOKUP(Tableau1[[#This Row],[Code de Cours Complet]],Octopus!$A$2:$A$151,1,0)</f>
        <v>383-303-FD-55-01</v>
      </c>
      <c r="L67" s="19">
        <v>0</v>
      </c>
    </row>
    <row r="68" spans="1:12" x14ac:dyDescent="0.25">
      <c r="A68" s="1" t="s">
        <v>107</v>
      </c>
      <c r="B68" s="9" t="str">
        <f>MID(Tableau1[[#This Row],[Code de Cours Complet]],12,2)</f>
        <v>60</v>
      </c>
      <c r="C68" s="6" t="s">
        <v>108</v>
      </c>
      <c r="D68" s="7" t="s">
        <v>6</v>
      </c>
      <c r="E68" s="7" t="s">
        <v>7</v>
      </c>
      <c r="F68" s="15">
        <v>44378</v>
      </c>
      <c r="G68" s="2" t="str">
        <f>VLOOKUP(Tableau1[[#This Row],[Code de Cours Complet]],Octopus!$A$2:$A$151,1,0)</f>
        <v>383-920-RE-60-02</v>
      </c>
      <c r="I68" s="19" t="s">
        <v>877</v>
      </c>
      <c r="J68" s="19" t="s">
        <v>879</v>
      </c>
      <c r="K68" s="19" t="s">
        <v>880</v>
      </c>
      <c r="L68" s="26">
        <v>1</v>
      </c>
    </row>
    <row r="69" spans="1:12" x14ac:dyDescent="0.25">
      <c r="A69" s="1" t="s">
        <v>233</v>
      </c>
      <c r="B69" s="9" t="str">
        <f>MID(Tableau1[[#This Row],[Code de Cours Complet]],12,2)</f>
        <v>65</v>
      </c>
      <c r="C69" s="6" t="s">
        <v>234</v>
      </c>
      <c r="D69" s="7" t="s">
        <v>16</v>
      </c>
      <c r="E69" s="7" t="s">
        <v>194</v>
      </c>
      <c r="F69" s="15">
        <v>43333</v>
      </c>
      <c r="G69" s="2" t="str">
        <f>VLOOKUP(Tableau1[[#This Row],[Code de Cours Complet]],Octopus!$A$2:$A$151,1,0)</f>
        <v>383-920-RE-65-01</v>
      </c>
      <c r="L69" s="19">
        <v>0</v>
      </c>
    </row>
    <row r="70" spans="1:12" x14ac:dyDescent="0.25">
      <c r="A70" s="1" t="s">
        <v>109</v>
      </c>
      <c r="B70" s="9" t="str">
        <f>MID(Tableau1[[#This Row],[Code de Cours Complet]],12,2)</f>
        <v>60</v>
      </c>
      <c r="C70" s="6" t="s">
        <v>110</v>
      </c>
      <c r="D70" s="7" t="s">
        <v>6</v>
      </c>
      <c r="E70" s="7" t="s">
        <v>13</v>
      </c>
      <c r="F70" s="15">
        <v>44400</v>
      </c>
      <c r="G70" s="2" t="str">
        <f>VLOOKUP(Tableau1[[#This Row],[Code de Cours Complet]],Octopus!$A$2:$A$151,1,0)</f>
        <v>385-103-FD-60-02</v>
      </c>
      <c r="I70" s="19" t="s">
        <v>877</v>
      </c>
      <c r="J70" s="19" t="s">
        <v>879</v>
      </c>
      <c r="K70" s="19" t="s">
        <v>880</v>
      </c>
      <c r="L70" s="26">
        <v>1</v>
      </c>
    </row>
    <row r="71" spans="1:12" x14ac:dyDescent="0.25">
      <c r="A71" s="1" t="s">
        <v>235</v>
      </c>
      <c r="B71" s="9" t="str">
        <f>MID(Tableau1[[#This Row],[Code de Cours Complet]],12,2)</f>
        <v>65</v>
      </c>
      <c r="C71" s="6" t="s">
        <v>236</v>
      </c>
      <c r="D71" s="7" t="s">
        <v>16</v>
      </c>
      <c r="E71" s="7" t="s">
        <v>194</v>
      </c>
      <c r="F71" s="15">
        <v>43452</v>
      </c>
      <c r="G71" s="2" t="str">
        <f>VLOOKUP(Tableau1[[#This Row],[Code de Cours Complet]],Octopus!$A$2:$A$151,1,0)</f>
        <v>385-103-FD-65-01</v>
      </c>
      <c r="L71" s="19">
        <v>0</v>
      </c>
    </row>
    <row r="72" spans="1:12" x14ac:dyDescent="0.25">
      <c r="A72" s="1" t="s">
        <v>237</v>
      </c>
      <c r="B72" s="9" t="str">
        <f>MID(Tableau1[[#This Row],[Code de Cours Complet]],12,2)</f>
        <v>60</v>
      </c>
      <c r="C72" s="6" t="s">
        <v>238</v>
      </c>
      <c r="D72" s="7" t="s">
        <v>6</v>
      </c>
      <c r="E72" s="7" t="s">
        <v>194</v>
      </c>
      <c r="F72" s="15">
        <v>40723</v>
      </c>
      <c r="G72" s="2" t="str">
        <f>VLOOKUP(Tableau1[[#This Row],[Code de Cours Complet]],Octopus!$A$2:$A$151,1,0)</f>
        <v>385-203-FD-60-01</v>
      </c>
      <c r="L72" s="19">
        <v>0</v>
      </c>
    </row>
    <row r="73" spans="1:12" x14ac:dyDescent="0.25">
      <c r="A73" s="1" t="s">
        <v>111</v>
      </c>
      <c r="B73" s="9" t="str">
        <f>MID(Tableau1[[#This Row],[Code de Cours Complet]],12,2)</f>
        <v>60</v>
      </c>
      <c r="C73" s="6" t="s">
        <v>112</v>
      </c>
      <c r="D73" s="7" t="s">
        <v>12</v>
      </c>
      <c r="E73" s="7" t="s">
        <v>13</v>
      </c>
      <c r="F73" s="15">
        <v>44539</v>
      </c>
      <c r="G73" s="2" t="str">
        <f>VLOOKUP(Tableau1[[#This Row],[Code de Cours Complet]],Octopus!$A$2:$A$151,1,0)</f>
        <v>385-FPF-03-60-02</v>
      </c>
      <c r="I73" s="19" t="s">
        <v>877</v>
      </c>
      <c r="J73" s="19" t="s">
        <v>879</v>
      </c>
      <c r="K73" s="19" t="s">
        <v>880</v>
      </c>
      <c r="L73" s="26">
        <v>1</v>
      </c>
    </row>
    <row r="74" spans="1:12" x14ac:dyDescent="0.25">
      <c r="A74" s="1" t="s">
        <v>113</v>
      </c>
      <c r="B74" s="9" t="str">
        <f>MID(Tableau1[[#This Row],[Code de Cours Complet]],12,2)</f>
        <v>60</v>
      </c>
      <c r="C74" s="6" t="s">
        <v>110</v>
      </c>
      <c r="D74" s="7" t="s">
        <v>9</v>
      </c>
      <c r="E74" s="7" t="s">
        <v>13</v>
      </c>
      <c r="F74" s="15">
        <v>45110</v>
      </c>
      <c r="G74" s="2" t="str">
        <f>VLOOKUP(Tableau1[[#This Row],[Code de Cours Complet]],Octopus!$A$2:$A$151,1,0)</f>
        <v>385-N09-FD-60-01</v>
      </c>
      <c r="I74" s="19" t="s">
        <v>877</v>
      </c>
      <c r="J74" s="19" t="s">
        <v>879</v>
      </c>
      <c r="K74" s="19" t="s">
        <v>880</v>
      </c>
      <c r="L74" s="26">
        <v>1</v>
      </c>
    </row>
    <row r="75" spans="1:12" x14ac:dyDescent="0.25">
      <c r="A75" s="1" t="s">
        <v>114</v>
      </c>
      <c r="B75" s="9" t="str">
        <f>MID(Tableau1[[#This Row],[Code de Cours Complet]],12,2)</f>
        <v>60</v>
      </c>
      <c r="C75" s="6" t="s">
        <v>115</v>
      </c>
      <c r="D75" s="7" t="s">
        <v>6</v>
      </c>
      <c r="E75" s="7" t="s">
        <v>13</v>
      </c>
      <c r="F75" s="15">
        <v>44386</v>
      </c>
      <c r="G75" s="2" t="str">
        <f>VLOOKUP(Tableau1[[#This Row],[Code de Cours Complet]],Octopus!$A$2:$A$151,1,0)</f>
        <v>387-103-FD-60-02</v>
      </c>
      <c r="I75" s="19" t="s">
        <v>877</v>
      </c>
      <c r="J75" s="19" t="s">
        <v>879</v>
      </c>
      <c r="K75" s="19" t="s">
        <v>880</v>
      </c>
      <c r="L75" s="26">
        <v>1</v>
      </c>
    </row>
    <row r="76" spans="1:12" x14ac:dyDescent="0.25">
      <c r="A76" s="9" t="s">
        <v>239</v>
      </c>
      <c r="B76" s="9" t="str">
        <f>MID(Tableau1[[#This Row],[Code de Cours Complet]],12,2)</f>
        <v>65</v>
      </c>
      <c r="C76" s="6" t="s">
        <v>240</v>
      </c>
      <c r="D76" s="7" t="s">
        <v>16</v>
      </c>
      <c r="E76" s="7" t="s">
        <v>194</v>
      </c>
      <c r="F76" s="15">
        <v>42584</v>
      </c>
      <c r="G76" s="2" t="str">
        <f>VLOOKUP(Tableau1[[#This Row],[Code de Cours Complet]],Octopus!$A$2:$A$151,1,0)</f>
        <v>387-103-FD-65-01</v>
      </c>
      <c r="L76" s="19">
        <v>0</v>
      </c>
    </row>
    <row r="77" spans="1:12" ht="180" x14ac:dyDescent="0.25">
      <c r="A77" s="9" t="s">
        <v>241</v>
      </c>
      <c r="B77" s="9" t="str">
        <f>MID(Tableau1[[#This Row],[Code de Cours Complet]],12,2)</f>
        <v>65</v>
      </c>
      <c r="C77" s="6" t="s">
        <v>242</v>
      </c>
      <c r="D77" s="7" t="s">
        <v>16</v>
      </c>
      <c r="E77" s="25" t="s">
        <v>222</v>
      </c>
      <c r="F77" s="15">
        <v>43703</v>
      </c>
      <c r="G77" s="2" t="str">
        <f>VLOOKUP(Tableau1[[#This Row],[Code de Cours Complet]],Octopus!$A$2:$A$151,1,0)</f>
        <v>387-203-FD-65-01</v>
      </c>
      <c r="H77" s="21" t="s">
        <v>900</v>
      </c>
      <c r="L77" s="19">
        <v>0</v>
      </c>
    </row>
    <row r="78" spans="1:12" x14ac:dyDescent="0.25">
      <c r="A78" s="9" t="s">
        <v>243</v>
      </c>
      <c r="B78" s="9" t="str">
        <f>MID(Tableau1[[#This Row],[Code de Cours Complet]],12,2)</f>
        <v>80</v>
      </c>
      <c r="C78" s="6" t="s">
        <v>244</v>
      </c>
      <c r="D78" s="7" t="s">
        <v>6</v>
      </c>
      <c r="E78" s="7" t="s">
        <v>245</v>
      </c>
      <c r="F78" s="15">
        <v>38029</v>
      </c>
      <c r="G78" s="2" t="str">
        <f>VLOOKUP(Tableau1[[#This Row],[Code de Cours Complet]],Octopus!$A$2:$A$151,1,0)</f>
        <v>387-203-FD-80-01</v>
      </c>
      <c r="L78" s="19">
        <v>0</v>
      </c>
    </row>
    <row r="79" spans="1:12" x14ac:dyDescent="0.25">
      <c r="A79" s="9" t="s">
        <v>116</v>
      </c>
      <c r="B79" s="9" t="str">
        <f>MID(Tableau1[[#This Row],[Code de Cours Complet]],12,2)</f>
        <v>60</v>
      </c>
      <c r="C79" s="6" t="s">
        <v>117</v>
      </c>
      <c r="D79" s="7" t="s">
        <v>6</v>
      </c>
      <c r="E79" s="7" t="s">
        <v>13</v>
      </c>
      <c r="F79" s="15">
        <v>44376</v>
      </c>
      <c r="G79" s="2" t="str">
        <f>VLOOKUP(Tableau1[[#This Row],[Code de Cours Complet]],Octopus!$A$2:$A$151,1,0)</f>
        <v>387-303-FD-60-02</v>
      </c>
      <c r="I79" s="19" t="s">
        <v>877</v>
      </c>
      <c r="J79" s="19" t="s">
        <v>879</v>
      </c>
      <c r="K79" s="19" t="s">
        <v>880</v>
      </c>
      <c r="L79" s="26">
        <v>1</v>
      </c>
    </row>
    <row r="80" spans="1:12" x14ac:dyDescent="0.25">
      <c r="A80" s="1" t="s">
        <v>246</v>
      </c>
      <c r="B80" s="9" t="str">
        <f>MID(Tableau1[[#This Row],[Code de Cours Complet]],12,2)</f>
        <v>60</v>
      </c>
      <c r="C80" s="6" t="s">
        <v>115</v>
      </c>
      <c r="D80" s="7" t="s">
        <v>9</v>
      </c>
      <c r="E80" s="7" t="s">
        <v>13</v>
      </c>
      <c r="F80" s="15">
        <v>45110</v>
      </c>
      <c r="G80" s="2" t="str">
        <f>VLOOKUP(Tableau1[[#This Row],[Code de Cours Complet]],Octopus!$A$2:$A$151,1,0)</f>
        <v>387-N10-FD-60-01</v>
      </c>
      <c r="I80" s="19" t="s">
        <v>877</v>
      </c>
      <c r="J80" s="19" t="s">
        <v>879</v>
      </c>
      <c r="K80" s="19" t="s">
        <v>880</v>
      </c>
      <c r="L80" s="26">
        <v>1</v>
      </c>
    </row>
    <row r="81" spans="1:12" x14ac:dyDescent="0.25">
      <c r="A81" s="1" t="s">
        <v>118</v>
      </c>
      <c r="B81" s="9" t="str">
        <f>MID(Tableau1[[#This Row],[Code de Cours Complet]],12,2)</f>
        <v>80</v>
      </c>
      <c r="C81" s="6" t="s">
        <v>119</v>
      </c>
      <c r="D81" s="7" t="s">
        <v>6</v>
      </c>
      <c r="E81" s="7" t="s">
        <v>13</v>
      </c>
      <c r="F81" s="15">
        <v>44386</v>
      </c>
      <c r="G81" s="2" t="str">
        <f>VLOOKUP(Tableau1[[#This Row],[Code de Cours Complet]],Octopus!$A$2:$A$151,1,0)</f>
        <v>401-103-FD-80-03</v>
      </c>
      <c r="I81" s="19" t="s">
        <v>877</v>
      </c>
      <c r="J81" s="19" t="s">
        <v>879</v>
      </c>
      <c r="K81" s="19" t="s">
        <v>880</v>
      </c>
      <c r="L81" s="26">
        <v>1</v>
      </c>
    </row>
    <row r="82" spans="1:12" x14ac:dyDescent="0.25">
      <c r="A82" s="9" t="s">
        <v>247</v>
      </c>
      <c r="B82" s="9" t="str">
        <f>MID(Tableau1[[#This Row],[Code de Cours Complet]],12,2)</f>
        <v>60</v>
      </c>
      <c r="C82" s="6" t="s">
        <v>248</v>
      </c>
      <c r="D82" s="7" t="s">
        <v>6</v>
      </c>
      <c r="E82" s="7" t="s">
        <v>194</v>
      </c>
      <c r="F82" s="15">
        <v>40395</v>
      </c>
      <c r="G82" s="2" t="str">
        <f>VLOOKUP(Tableau1[[#This Row],[Code de Cours Complet]],Octopus!$A$2:$A$151,1,0)</f>
        <v>401-203-FD-60-01</v>
      </c>
      <c r="L82" s="19">
        <v>0</v>
      </c>
    </row>
    <row r="83" spans="1:12" x14ac:dyDescent="0.25">
      <c r="A83" s="1" t="s">
        <v>120</v>
      </c>
      <c r="B83" s="9" t="str">
        <f>MID(Tableau1[[#This Row],[Code de Cours Complet]],12,2)</f>
        <v>60</v>
      </c>
      <c r="C83" s="6" t="s">
        <v>121</v>
      </c>
      <c r="D83" s="7" t="s">
        <v>6</v>
      </c>
      <c r="E83" s="7" t="s">
        <v>13</v>
      </c>
      <c r="F83" s="15">
        <v>44400</v>
      </c>
      <c r="G83" s="2" t="str">
        <f>VLOOKUP(Tableau1[[#This Row],[Code de Cours Complet]],Octopus!$A$2:$A$151,1,0)</f>
        <v>401-303-FD-60-02</v>
      </c>
      <c r="I83" s="19" t="s">
        <v>877</v>
      </c>
      <c r="J83" s="19" t="s">
        <v>879</v>
      </c>
      <c r="K83" s="19" t="s">
        <v>880</v>
      </c>
      <c r="L83" s="26">
        <v>1</v>
      </c>
    </row>
    <row r="84" spans="1:12" x14ac:dyDescent="0.25">
      <c r="A84" s="1" t="s">
        <v>122</v>
      </c>
      <c r="B84" s="9" t="str">
        <f>MID(Tableau1[[#This Row],[Code de Cours Complet]],12,2)</f>
        <v>50</v>
      </c>
      <c r="C84" s="6" t="s">
        <v>123</v>
      </c>
      <c r="D84" s="7" t="s">
        <v>36</v>
      </c>
      <c r="E84" s="7" t="s">
        <v>7</v>
      </c>
      <c r="F84" s="15">
        <v>44392</v>
      </c>
      <c r="G84" s="2" t="str">
        <f>VLOOKUP(Tableau1[[#This Row],[Code de Cours Complet]],Octopus!$A$2:$A$151,1,0)</f>
        <v>410-014-FD-50-06</v>
      </c>
      <c r="I84" s="19" t="s">
        <v>877</v>
      </c>
      <c r="J84" s="19" t="s">
        <v>879</v>
      </c>
      <c r="K84" s="19" t="s">
        <v>880</v>
      </c>
      <c r="L84" s="26">
        <v>1</v>
      </c>
    </row>
    <row r="85" spans="1:12" x14ac:dyDescent="0.25">
      <c r="A85" s="9" t="s">
        <v>249</v>
      </c>
      <c r="B85" s="9" t="str">
        <f>MID(Tableau1[[#This Row],[Code de Cours Complet]],12,2)</f>
        <v>65</v>
      </c>
      <c r="C85" s="6" t="s">
        <v>250</v>
      </c>
      <c r="D85" s="7" t="s">
        <v>16</v>
      </c>
      <c r="E85" s="7" t="s">
        <v>194</v>
      </c>
      <c r="F85" s="15">
        <v>43790</v>
      </c>
      <c r="G85" s="2" t="str">
        <f>VLOOKUP(Tableau1[[#This Row],[Code de Cours Complet]],Octopus!$A$2:$A$151,1,0)</f>
        <v>410-014-FD-65-01</v>
      </c>
      <c r="L85" s="19">
        <v>0</v>
      </c>
    </row>
    <row r="86" spans="1:12" ht="210" x14ac:dyDescent="0.25">
      <c r="A86" s="9" t="s">
        <v>251</v>
      </c>
      <c r="B86" s="9" t="str">
        <f>MID(Tableau1[[#This Row],[Code de Cours Complet]],12,2)</f>
        <v>60</v>
      </c>
      <c r="C86" s="6" t="s">
        <v>252</v>
      </c>
      <c r="D86" s="7" t="s">
        <v>36</v>
      </c>
      <c r="E86" s="25" t="s">
        <v>222</v>
      </c>
      <c r="F86" s="15">
        <v>44039</v>
      </c>
      <c r="G86" s="2" t="str">
        <f>VLOOKUP(Tableau1[[#This Row],[Code de Cours Complet]],Octopus!$A$2:$A$151,1,0)</f>
        <v>410-103-FD-60-01</v>
      </c>
      <c r="H86" s="21" t="s">
        <v>898</v>
      </c>
      <c r="L86" s="19">
        <v>0</v>
      </c>
    </row>
    <row r="87" spans="1:12" ht="195" x14ac:dyDescent="0.25">
      <c r="A87" s="9" t="s">
        <v>253</v>
      </c>
      <c r="B87" s="9" t="str">
        <f>MID(Tableau1[[#This Row],[Code de Cours Complet]],12,2)</f>
        <v>65</v>
      </c>
      <c r="C87" s="6" t="s">
        <v>252</v>
      </c>
      <c r="D87" s="7" t="s">
        <v>16</v>
      </c>
      <c r="E87" s="25" t="s">
        <v>222</v>
      </c>
      <c r="F87" s="15">
        <v>44048</v>
      </c>
      <c r="G87" s="2" t="str">
        <f>VLOOKUP(Tableau1[[#This Row],[Code de Cours Complet]],Octopus!$A$2:$A$151,1,0)</f>
        <v>410-103-FD-65-01</v>
      </c>
      <c r="H87" s="21" t="s">
        <v>897</v>
      </c>
      <c r="L87" s="19">
        <v>0</v>
      </c>
    </row>
    <row r="88" spans="1:12" x14ac:dyDescent="0.25">
      <c r="A88" s="9" t="s">
        <v>124</v>
      </c>
      <c r="B88" s="9" t="str">
        <f>MID(Tableau1[[#This Row],[Code de Cours Complet]],12,2)</f>
        <v>50</v>
      </c>
      <c r="C88" s="6" t="s">
        <v>125</v>
      </c>
      <c r="D88" s="7" t="s">
        <v>36</v>
      </c>
      <c r="E88" s="7" t="s">
        <v>7</v>
      </c>
      <c r="F88" s="15">
        <v>44392</v>
      </c>
      <c r="G88" s="2" t="str">
        <f>VLOOKUP(Tableau1[[#This Row],[Code de Cours Complet]],Octopus!$A$2:$A$151,1,0)</f>
        <v>410-113-FD-50-04</v>
      </c>
      <c r="I88" s="19" t="s">
        <v>877</v>
      </c>
      <c r="J88" s="19" t="s">
        <v>879</v>
      </c>
      <c r="K88" s="19" t="s">
        <v>880</v>
      </c>
      <c r="L88" s="26">
        <v>1</v>
      </c>
    </row>
    <row r="89" spans="1:12" x14ac:dyDescent="0.25">
      <c r="A89" s="9" t="s">
        <v>126</v>
      </c>
      <c r="B89" s="9" t="str">
        <f>MID(Tableau1[[#This Row],[Code de Cours Complet]],12,2)</f>
        <v>80</v>
      </c>
      <c r="C89" s="6" t="s">
        <v>127</v>
      </c>
      <c r="D89" s="7" t="s">
        <v>36</v>
      </c>
      <c r="E89" s="7" t="s">
        <v>13</v>
      </c>
      <c r="F89" s="15">
        <v>44392</v>
      </c>
      <c r="G89" s="2" t="str">
        <f>VLOOKUP(Tableau1[[#This Row],[Code de Cours Complet]],Octopus!$A$2:$A$151,1,0)</f>
        <v>410-123-FD-80-03</v>
      </c>
      <c r="I89" s="19" t="s">
        <v>877</v>
      </c>
      <c r="J89" s="19" t="s">
        <v>879</v>
      </c>
      <c r="K89" s="19" t="s">
        <v>880</v>
      </c>
      <c r="L89" s="26">
        <v>1</v>
      </c>
    </row>
    <row r="90" spans="1:12" x14ac:dyDescent="0.25">
      <c r="A90" s="9" t="s">
        <v>128</v>
      </c>
      <c r="B90" s="9" t="str">
        <f>MID(Tableau1[[#This Row],[Code de Cours Complet]],12,2)</f>
        <v>50</v>
      </c>
      <c r="C90" s="6" t="s">
        <v>129</v>
      </c>
      <c r="D90" s="7" t="s">
        <v>36</v>
      </c>
      <c r="E90" s="7" t="s">
        <v>7</v>
      </c>
      <c r="F90" s="15">
        <v>44386</v>
      </c>
      <c r="G90" s="2" t="str">
        <f>VLOOKUP(Tableau1[[#This Row],[Code de Cours Complet]],Octopus!$A$2:$A$151,1,0)</f>
        <v>410-124-FD-50-04</v>
      </c>
      <c r="I90" s="19" t="s">
        <v>877</v>
      </c>
      <c r="J90" s="19" t="s">
        <v>879</v>
      </c>
      <c r="K90" s="19" t="s">
        <v>880</v>
      </c>
      <c r="L90" s="26">
        <v>1</v>
      </c>
    </row>
    <row r="91" spans="1:12" x14ac:dyDescent="0.25">
      <c r="A91" s="9" t="s">
        <v>130</v>
      </c>
      <c r="B91" s="9" t="str">
        <f>MID(Tableau1[[#This Row],[Code de Cours Complet]],12,2)</f>
        <v>60</v>
      </c>
      <c r="C91" s="6" t="s">
        <v>131</v>
      </c>
      <c r="D91" s="7" t="s">
        <v>36</v>
      </c>
      <c r="E91" s="7" t="s">
        <v>13</v>
      </c>
      <c r="F91" s="15">
        <v>44400</v>
      </c>
      <c r="G91" s="2" t="str">
        <f>VLOOKUP(Tableau1[[#This Row],[Code de Cours Complet]],Octopus!$A$2:$A$151,1,0)</f>
        <v>410-203-FD-60-02</v>
      </c>
      <c r="I91" s="19" t="s">
        <v>877</v>
      </c>
      <c r="J91" s="19" t="s">
        <v>879</v>
      </c>
      <c r="K91" s="19" t="s">
        <v>880</v>
      </c>
      <c r="L91" s="26">
        <v>1</v>
      </c>
    </row>
    <row r="92" spans="1:12" x14ac:dyDescent="0.25">
      <c r="A92" s="9" t="s">
        <v>132</v>
      </c>
      <c r="B92" s="9" t="str">
        <f>MID(Tableau1[[#This Row],[Code de Cours Complet]],12,2)</f>
        <v>60</v>
      </c>
      <c r="C92" s="6" t="s">
        <v>133</v>
      </c>
      <c r="D92" s="7" t="s">
        <v>36</v>
      </c>
      <c r="E92" s="7" t="s">
        <v>7</v>
      </c>
      <c r="F92" s="15">
        <v>44368</v>
      </c>
      <c r="G92" s="2" t="str">
        <f>VLOOKUP(Tableau1[[#This Row],[Code de Cours Complet]],Octopus!$A$2:$A$151,1,0)</f>
        <v>410-214-FD-60-03</v>
      </c>
      <c r="I92" s="19" t="s">
        <v>877</v>
      </c>
      <c r="J92" s="19" t="s">
        <v>879</v>
      </c>
      <c r="K92" s="19" t="s">
        <v>880</v>
      </c>
      <c r="L92" s="26">
        <v>1</v>
      </c>
    </row>
    <row r="93" spans="1:12" x14ac:dyDescent="0.25">
      <c r="A93" s="9" t="s">
        <v>254</v>
      </c>
      <c r="B93" s="9" t="str">
        <f>MID(Tableau1[[#This Row],[Code de Cours Complet]],12,2)</f>
        <v>60</v>
      </c>
      <c r="C93" s="6" t="s">
        <v>255</v>
      </c>
      <c r="D93" s="7" t="s">
        <v>36</v>
      </c>
      <c r="E93" s="7" t="s">
        <v>194</v>
      </c>
      <c r="F93" s="15">
        <v>39064</v>
      </c>
      <c r="G93" s="2" t="str">
        <f>VLOOKUP(Tableau1[[#This Row],[Code de Cours Complet]],Octopus!$A$2:$A$151,1,0)</f>
        <v>410-223-FD-60-01</v>
      </c>
      <c r="L93" s="19">
        <v>0</v>
      </c>
    </row>
    <row r="94" spans="1:12" x14ac:dyDescent="0.25">
      <c r="A94" s="9" t="s">
        <v>256</v>
      </c>
      <c r="B94" s="9" t="str">
        <f>MID(Tableau1[[#This Row],[Code de Cours Complet]],12,2)</f>
        <v>60</v>
      </c>
      <c r="C94" s="6" t="s">
        <v>257</v>
      </c>
      <c r="D94" s="7" t="s">
        <v>36</v>
      </c>
      <c r="E94" s="7" t="s">
        <v>194</v>
      </c>
      <c r="F94" s="15">
        <v>41522</v>
      </c>
      <c r="G94" s="2" t="str">
        <f>VLOOKUP(Tableau1[[#This Row],[Code de Cours Complet]],Octopus!$A$2:$A$151,1,0)</f>
        <v>410-233-FD-60-03</v>
      </c>
      <c r="L94" s="19">
        <v>0</v>
      </c>
    </row>
    <row r="95" spans="1:12" x14ac:dyDescent="0.25">
      <c r="A95" s="9" t="s">
        <v>258</v>
      </c>
      <c r="B95" s="9" t="str">
        <f>MID(Tableau1[[#This Row],[Code de Cours Complet]],12,2)</f>
        <v>65</v>
      </c>
      <c r="C95" s="6" t="s">
        <v>259</v>
      </c>
      <c r="D95" s="7" t="s">
        <v>16</v>
      </c>
      <c r="E95" s="7" t="s">
        <v>194</v>
      </c>
      <c r="F95" s="15">
        <v>41547</v>
      </c>
      <c r="G95" s="2" t="str">
        <f>VLOOKUP(Tableau1[[#This Row],[Code de Cours Complet]],Octopus!$A$2:$A$151,1,0)</f>
        <v>410-233-FD-65-01</v>
      </c>
      <c r="L95" s="19">
        <v>0</v>
      </c>
    </row>
    <row r="96" spans="1:12" ht="150" x14ac:dyDescent="0.25">
      <c r="A96" s="9" t="s">
        <v>260</v>
      </c>
      <c r="B96" s="9" t="str">
        <f>MID(Tableau1[[#This Row],[Code de Cours Complet]],12,2)</f>
        <v>60</v>
      </c>
      <c r="C96" s="6" t="s">
        <v>261</v>
      </c>
      <c r="D96" s="7" t="s">
        <v>36</v>
      </c>
      <c r="E96" s="25" t="s">
        <v>222</v>
      </c>
      <c r="F96" s="15">
        <v>41002</v>
      </c>
      <c r="G96" s="2" t="str">
        <f>VLOOKUP(Tableau1[[#This Row],[Code de Cours Complet]],Octopus!$A$2:$A$151,1,0)</f>
        <v>410-303-FD-60-02</v>
      </c>
      <c r="H96" s="21" t="s">
        <v>907</v>
      </c>
      <c r="L96" s="19">
        <v>0</v>
      </c>
    </row>
    <row r="97" spans="1:12" x14ac:dyDescent="0.25">
      <c r="A97" s="9" t="s">
        <v>134</v>
      </c>
      <c r="B97" s="9" t="str">
        <f>MID(Tableau1[[#This Row],[Code de Cours Complet]],12,2)</f>
        <v>60</v>
      </c>
      <c r="C97" s="6" t="s">
        <v>135</v>
      </c>
      <c r="D97" s="7" t="s">
        <v>36</v>
      </c>
      <c r="E97" s="7" t="s">
        <v>13</v>
      </c>
      <c r="F97" s="15">
        <v>44400</v>
      </c>
      <c r="G97" s="2" t="str">
        <f>VLOOKUP(Tableau1[[#This Row],[Code de Cours Complet]],Octopus!$A$2:$A$151,1,0)</f>
        <v>410-314-FD-60-04</v>
      </c>
      <c r="I97" s="19" t="s">
        <v>877</v>
      </c>
      <c r="J97" s="19" t="s">
        <v>879</v>
      </c>
      <c r="K97" s="19" t="s">
        <v>880</v>
      </c>
      <c r="L97" s="26">
        <v>1</v>
      </c>
    </row>
    <row r="98" spans="1:12" x14ac:dyDescent="0.25">
      <c r="A98" s="9" t="s">
        <v>136</v>
      </c>
      <c r="B98" s="9" t="str">
        <f>MID(Tableau1[[#This Row],[Code de Cours Complet]],12,2)</f>
        <v>60</v>
      </c>
      <c r="C98" s="6" t="s">
        <v>137</v>
      </c>
      <c r="D98" s="7" t="s">
        <v>36</v>
      </c>
      <c r="E98" s="7" t="s">
        <v>13</v>
      </c>
      <c r="F98" s="15">
        <v>44568</v>
      </c>
      <c r="G98" s="2" t="str">
        <f>VLOOKUP(Tableau1[[#This Row],[Code de Cours Complet]],Octopus!$A$2:$A$151,1,0)</f>
        <v>410-323-FD-60-02</v>
      </c>
      <c r="I98" s="19" t="s">
        <v>877</v>
      </c>
      <c r="J98" s="19" t="s">
        <v>879</v>
      </c>
      <c r="K98" s="19" t="s">
        <v>880</v>
      </c>
      <c r="L98" s="26">
        <v>1</v>
      </c>
    </row>
    <row r="99" spans="1:12" ht="225" x14ac:dyDescent="0.25">
      <c r="A99" s="9" t="s">
        <v>262</v>
      </c>
      <c r="B99" s="9" t="str">
        <f>MID(Tableau1[[#This Row],[Code de Cours Complet]],12,2)</f>
        <v>60</v>
      </c>
      <c r="C99" s="6" t="s">
        <v>263</v>
      </c>
      <c r="D99" s="7" t="s">
        <v>36</v>
      </c>
      <c r="E99" s="25" t="s">
        <v>222</v>
      </c>
      <c r="F99" s="15">
        <v>43234</v>
      </c>
      <c r="G99" s="2" t="str">
        <f>VLOOKUP(Tableau1[[#This Row],[Code de Cours Complet]],Octopus!$A$2:$A$151,1,0)</f>
        <v>410-404-FD-60-04</v>
      </c>
      <c r="H99" s="21" t="s">
        <v>904</v>
      </c>
      <c r="L99" s="19">
        <v>0</v>
      </c>
    </row>
    <row r="100" spans="1:12" x14ac:dyDescent="0.25">
      <c r="A100" s="9" t="s">
        <v>264</v>
      </c>
      <c r="B100" s="9" t="str">
        <f>MID(Tableau1[[#This Row],[Code de Cours Complet]],12,2)</f>
        <v>60</v>
      </c>
      <c r="C100" s="6" t="s">
        <v>265</v>
      </c>
      <c r="D100" s="7" t="s">
        <v>36</v>
      </c>
      <c r="E100" s="7" t="s">
        <v>194</v>
      </c>
      <c r="F100" s="15">
        <v>41052</v>
      </c>
      <c r="G100" s="2" t="str">
        <f>VLOOKUP(Tableau1[[#This Row],[Code de Cours Complet]],Octopus!$A$2:$A$151,1,0)</f>
        <v>410-413-FD-60-02</v>
      </c>
      <c r="L100" s="19">
        <v>0</v>
      </c>
    </row>
    <row r="101" spans="1:12" ht="150" x14ac:dyDescent="0.25">
      <c r="A101" s="9" t="s">
        <v>266</v>
      </c>
      <c r="B101" s="9" t="str">
        <f>MID(Tableau1[[#This Row],[Code de Cours Complet]],12,2)</f>
        <v>60</v>
      </c>
      <c r="C101" s="6" t="s">
        <v>267</v>
      </c>
      <c r="D101" s="7" t="s">
        <v>36</v>
      </c>
      <c r="E101" s="25" t="s">
        <v>222</v>
      </c>
      <c r="F101" s="15">
        <v>44469</v>
      </c>
      <c r="G101" s="2" t="str">
        <f>VLOOKUP(Tableau1[[#This Row],[Code de Cours Complet]],Octopus!$A$2:$A$151,1,0)</f>
        <v>410-503-FD-60-01</v>
      </c>
      <c r="H101" s="21" t="s">
        <v>895</v>
      </c>
      <c r="L101" s="19">
        <v>0</v>
      </c>
    </row>
    <row r="102" spans="1:12" x14ac:dyDescent="0.25">
      <c r="A102" s="9" t="s">
        <v>268</v>
      </c>
      <c r="B102" s="9" t="str">
        <f>MID(Tableau1[[#This Row],[Code de Cours Complet]],12,2)</f>
        <v>60</v>
      </c>
      <c r="C102" s="6" t="s">
        <v>269</v>
      </c>
      <c r="D102" s="7" t="s">
        <v>36</v>
      </c>
      <c r="E102" s="7" t="s">
        <v>194</v>
      </c>
      <c r="F102" s="15">
        <v>39940</v>
      </c>
      <c r="G102" s="2" t="str">
        <f>VLOOKUP(Tableau1[[#This Row],[Code de Cours Complet]],Octopus!$A$2:$A$151,1,0)</f>
        <v>410-514-FD-60-01</v>
      </c>
      <c r="L102" s="19">
        <v>0</v>
      </c>
    </row>
    <row r="103" spans="1:12" x14ac:dyDescent="0.25">
      <c r="A103" s="9" t="s">
        <v>270</v>
      </c>
      <c r="B103" s="9" t="str">
        <f>MID(Tableau1[[#This Row],[Code de Cours Complet]],12,2)</f>
        <v>60</v>
      </c>
      <c r="C103" s="6" t="s">
        <v>271</v>
      </c>
      <c r="D103" s="7" t="s">
        <v>36</v>
      </c>
      <c r="E103" s="7" t="s">
        <v>245</v>
      </c>
      <c r="F103" s="15">
        <v>42985</v>
      </c>
      <c r="G103" s="2" t="str">
        <f>VLOOKUP(Tableau1[[#This Row],[Code de Cours Complet]],Octopus!$A$2:$A$151,1,0)</f>
        <v>410-524-FD-60-01</v>
      </c>
      <c r="L103" s="19">
        <v>0</v>
      </c>
    </row>
    <row r="104" spans="1:12" x14ac:dyDescent="0.25">
      <c r="A104" s="9" t="s">
        <v>138</v>
      </c>
      <c r="B104" s="9" t="str">
        <f>MID(Tableau1[[#This Row],[Code de Cours Complet]],12,2)</f>
        <v>60</v>
      </c>
      <c r="C104" s="6" t="s">
        <v>139</v>
      </c>
      <c r="D104" s="7" t="s">
        <v>36</v>
      </c>
      <c r="E104" s="7" t="s">
        <v>13</v>
      </c>
      <c r="F104" s="15">
        <v>44539</v>
      </c>
      <c r="G104" s="2" t="str">
        <f>VLOOKUP(Tableau1[[#This Row],[Code de Cours Complet]],Octopus!$A$2:$A$151,1,0)</f>
        <v>410-533-FD-60-03</v>
      </c>
      <c r="I104" s="19" t="s">
        <v>877</v>
      </c>
      <c r="J104" s="19" t="s">
        <v>879</v>
      </c>
      <c r="K104" s="19" t="s">
        <v>880</v>
      </c>
      <c r="L104" s="26">
        <v>1</v>
      </c>
    </row>
    <row r="105" spans="1:12" x14ac:dyDescent="0.25">
      <c r="A105" s="9" t="s">
        <v>140</v>
      </c>
      <c r="B105" s="9" t="str">
        <f>MID(Tableau1[[#This Row],[Code de Cours Complet]],12,2)</f>
        <v>60</v>
      </c>
      <c r="C105" s="6" t="s">
        <v>141</v>
      </c>
      <c r="D105" s="7" t="s">
        <v>36</v>
      </c>
      <c r="E105" s="7" t="s">
        <v>13</v>
      </c>
      <c r="F105" s="15">
        <v>44628</v>
      </c>
      <c r="G105" s="2" t="str">
        <f>VLOOKUP(Tableau1[[#This Row],[Code de Cours Complet]],Octopus!$A$2:$A$151,1,0)</f>
        <v>410-543-FD-60-02</v>
      </c>
      <c r="I105" s="19" t="s">
        <v>877</v>
      </c>
      <c r="J105" s="19" t="s">
        <v>879</v>
      </c>
      <c r="K105" s="19" t="s">
        <v>880</v>
      </c>
      <c r="L105" s="26">
        <v>1</v>
      </c>
    </row>
    <row r="106" spans="1:12" x14ac:dyDescent="0.25">
      <c r="A106" s="9" t="s">
        <v>272</v>
      </c>
      <c r="B106" s="9" t="str">
        <f>MID(Tableau1[[#This Row],[Code de Cours Complet]],12,2)</f>
        <v>60</v>
      </c>
      <c r="C106" s="6" t="s">
        <v>273</v>
      </c>
      <c r="D106" s="7" t="s">
        <v>36</v>
      </c>
      <c r="E106" s="7" t="s">
        <v>194</v>
      </c>
      <c r="F106" s="15">
        <v>39966</v>
      </c>
      <c r="G106" s="2" t="str">
        <f>VLOOKUP(Tableau1[[#This Row],[Code de Cours Complet]],Octopus!$A$2:$A$151,1,0)</f>
        <v>410-553-FD-60-02</v>
      </c>
      <c r="L106" s="19">
        <v>0</v>
      </c>
    </row>
    <row r="107" spans="1:12" x14ac:dyDescent="0.25">
      <c r="A107" s="9" t="s">
        <v>142</v>
      </c>
      <c r="B107" s="9" t="str">
        <f>MID(Tableau1[[#This Row],[Code de Cours Complet]],12,2)</f>
        <v>60</v>
      </c>
      <c r="C107" s="6" t="s">
        <v>143</v>
      </c>
      <c r="D107" s="7" t="s">
        <v>36</v>
      </c>
      <c r="E107" s="7" t="s">
        <v>7</v>
      </c>
      <c r="F107" s="15">
        <v>44386</v>
      </c>
      <c r="G107" s="2" t="str">
        <f>VLOOKUP(Tableau1[[#This Row],[Code de Cours Complet]],Octopus!$A$2:$A$151,1,0)</f>
        <v>410-564-FD-60-02</v>
      </c>
      <c r="I107" s="19" t="s">
        <v>877</v>
      </c>
      <c r="J107" s="19" t="s">
        <v>879</v>
      </c>
      <c r="K107" s="19" t="s">
        <v>880</v>
      </c>
      <c r="L107" s="26">
        <v>1</v>
      </c>
    </row>
    <row r="108" spans="1:12" x14ac:dyDescent="0.25">
      <c r="A108" s="9" t="s">
        <v>274</v>
      </c>
      <c r="B108" s="9" t="str">
        <f>MID(Tableau1[[#This Row],[Code de Cours Complet]],12,2)</f>
        <v>60</v>
      </c>
      <c r="C108" s="6" t="s">
        <v>275</v>
      </c>
      <c r="D108" s="7" t="s">
        <v>36</v>
      </c>
      <c r="E108" s="7" t="s">
        <v>194</v>
      </c>
      <c r="F108" s="15">
        <v>42754</v>
      </c>
      <c r="G108" s="2" t="str">
        <f>VLOOKUP(Tableau1[[#This Row],[Code de Cours Complet]],Octopus!$A$2:$A$151,1,0)</f>
        <v>410-604-FD-60-02</v>
      </c>
      <c r="L108" s="19">
        <v>0</v>
      </c>
    </row>
    <row r="109" spans="1:12" ht="390" x14ac:dyDescent="0.25">
      <c r="A109" s="9" t="s">
        <v>276</v>
      </c>
      <c r="B109" s="9" t="str">
        <f>MID(Tableau1[[#This Row],[Code de Cours Complet]],12,2)</f>
        <v>60</v>
      </c>
      <c r="C109" s="6" t="s">
        <v>277</v>
      </c>
      <c r="D109" s="7" t="s">
        <v>36</v>
      </c>
      <c r="E109" s="25" t="s">
        <v>278</v>
      </c>
      <c r="F109" s="15">
        <v>43234</v>
      </c>
      <c r="G109" s="2" t="str">
        <f>VLOOKUP(Tableau1[[#This Row],[Code de Cours Complet]],Octopus!$A$2:$A$151,1,0)</f>
        <v>410-613-FD-60-04</v>
      </c>
      <c r="H109" s="21" t="s">
        <v>905</v>
      </c>
      <c r="L109" s="19">
        <v>0</v>
      </c>
    </row>
    <row r="110" spans="1:12" ht="375" x14ac:dyDescent="0.25">
      <c r="A110" s="9" t="s">
        <v>279</v>
      </c>
      <c r="B110" s="9" t="str">
        <f>MID(Tableau1[[#This Row],[Code de Cours Complet]],12,2)</f>
        <v>60</v>
      </c>
      <c r="C110" s="6" t="s">
        <v>280</v>
      </c>
      <c r="D110" s="7" t="s">
        <v>36</v>
      </c>
      <c r="E110" s="25" t="s">
        <v>222</v>
      </c>
      <c r="F110" s="15">
        <v>42314</v>
      </c>
      <c r="G110" s="2" t="str">
        <f>VLOOKUP(Tableau1[[#This Row],[Code de Cours Complet]],Octopus!$A$2:$A$151,1,0)</f>
        <v>410-625-FD-60-04</v>
      </c>
      <c r="H110" s="21" t="s">
        <v>906</v>
      </c>
      <c r="L110" s="19">
        <v>0</v>
      </c>
    </row>
    <row r="111" spans="1:12" x14ac:dyDescent="0.25">
      <c r="A111" s="9" t="s">
        <v>144</v>
      </c>
      <c r="B111" s="9" t="str">
        <f>MID(Tableau1[[#This Row],[Code de Cours Complet]],12,2)</f>
        <v>60</v>
      </c>
      <c r="C111" s="6" t="s">
        <v>145</v>
      </c>
      <c r="D111" s="7" t="s">
        <v>36</v>
      </c>
      <c r="E111" s="7" t="s">
        <v>7</v>
      </c>
      <c r="F111" s="15">
        <v>44539</v>
      </c>
      <c r="G111" s="2" t="str">
        <f>VLOOKUP(Tableau1[[#This Row],[Code de Cours Complet]],Octopus!$A$2:$A$151,1,0)</f>
        <v>410-634-FD-60-02</v>
      </c>
      <c r="I111" s="19" t="s">
        <v>877</v>
      </c>
      <c r="J111" s="19" t="s">
        <v>879</v>
      </c>
      <c r="K111" s="19" t="s">
        <v>880</v>
      </c>
      <c r="L111" s="26">
        <v>1</v>
      </c>
    </row>
    <row r="112" spans="1:12" x14ac:dyDescent="0.25">
      <c r="A112" s="9" t="s">
        <v>146</v>
      </c>
      <c r="B112" s="9" t="str">
        <f>MID(Tableau1[[#This Row],[Code de Cours Complet]],12,2)</f>
        <v>70</v>
      </c>
      <c r="C112" s="6" t="s">
        <v>147</v>
      </c>
      <c r="D112" s="7" t="s">
        <v>36</v>
      </c>
      <c r="E112" s="7" t="s">
        <v>13</v>
      </c>
      <c r="F112" s="15">
        <v>44568</v>
      </c>
      <c r="G112" s="2" t="str">
        <f>VLOOKUP(Tableau1[[#This Row],[Code de Cours Complet]],Octopus!$A$2:$A$151,1,0)</f>
        <v>410-644-FD-70-02</v>
      </c>
      <c r="I112" s="19" t="s">
        <v>877</v>
      </c>
      <c r="J112" s="19" t="s">
        <v>879</v>
      </c>
      <c r="K112" s="19" t="s">
        <v>880</v>
      </c>
      <c r="L112" s="26">
        <v>1</v>
      </c>
    </row>
    <row r="113" spans="1:12" ht="285" x14ac:dyDescent="0.25">
      <c r="A113" s="9" t="s">
        <v>281</v>
      </c>
      <c r="B113" s="9" t="str">
        <f>MID(Tableau1[[#This Row],[Code de Cours Complet]],12,2)</f>
        <v>60</v>
      </c>
      <c r="C113" s="6" t="s">
        <v>282</v>
      </c>
      <c r="D113" s="7" t="s">
        <v>36</v>
      </c>
      <c r="E113" s="25" t="s">
        <v>222</v>
      </c>
      <c r="F113" s="15">
        <v>40051</v>
      </c>
      <c r="G113" s="2" t="str">
        <f>VLOOKUP(Tableau1[[#This Row],[Code de Cours Complet]],Octopus!$A$2:$A$151,1,0)</f>
        <v>410-654-FD-60-01</v>
      </c>
      <c r="H113" s="21" t="s">
        <v>908</v>
      </c>
      <c r="L113" s="19">
        <v>0</v>
      </c>
    </row>
    <row r="114" spans="1:12" x14ac:dyDescent="0.25">
      <c r="A114" s="9" t="s">
        <v>283</v>
      </c>
      <c r="B114" s="9" t="str">
        <f>MID(Tableau1[[#This Row],[Code de Cours Complet]],12,2)</f>
        <v>60</v>
      </c>
      <c r="C114" s="6" t="s">
        <v>284</v>
      </c>
      <c r="D114" s="7" t="s">
        <v>36</v>
      </c>
      <c r="E114" s="7" t="s">
        <v>285</v>
      </c>
      <c r="F114" s="15">
        <v>40921</v>
      </c>
      <c r="G114" s="2" t="str">
        <f>VLOOKUP(Tableau1[[#This Row],[Code de Cours Complet]],Octopus!$A$2:$A$151,1,0)</f>
        <v>410-664-FD-60-02</v>
      </c>
      <c r="L114" s="19">
        <v>0</v>
      </c>
    </row>
    <row r="115" spans="1:12" ht="165" x14ac:dyDescent="0.25">
      <c r="A115" s="9" t="s">
        <v>286</v>
      </c>
      <c r="B115" s="9" t="str">
        <f>MID(Tableau1[[#This Row],[Code de Cours Complet]],12,2)</f>
        <v>60</v>
      </c>
      <c r="C115" s="6" t="s">
        <v>287</v>
      </c>
      <c r="D115" s="7" t="s">
        <v>36</v>
      </c>
      <c r="E115" s="25" t="s">
        <v>222</v>
      </c>
      <c r="F115" s="15">
        <v>44215</v>
      </c>
      <c r="G115" s="2" t="str">
        <f>VLOOKUP(Tableau1[[#This Row],[Code de Cours Complet]],Octopus!$A$2:$A$151,1,0)</f>
        <v>420-104-FD-60-05</v>
      </c>
      <c r="H115" s="21" t="s">
        <v>894</v>
      </c>
      <c r="L115" s="19">
        <v>0</v>
      </c>
    </row>
    <row r="116" spans="1:12" ht="165" x14ac:dyDescent="0.25">
      <c r="A116" s="9" t="s">
        <v>288</v>
      </c>
      <c r="B116" s="9" t="str">
        <f>MID(Tableau1[[#This Row],[Code de Cours Complet]],12,2)</f>
        <v>60</v>
      </c>
      <c r="C116" s="6" t="s">
        <v>289</v>
      </c>
      <c r="D116" s="7" t="s">
        <v>290</v>
      </c>
      <c r="E116" s="25" t="s">
        <v>222</v>
      </c>
      <c r="F116" s="15">
        <v>44361</v>
      </c>
      <c r="G116" s="2" t="str">
        <f>VLOOKUP(Tableau1[[#This Row],[Code de Cours Complet]],Octopus!$A$2:$A$151,1,0)</f>
        <v>420-105-FD-60-05</v>
      </c>
      <c r="H116" s="21" t="s">
        <v>894</v>
      </c>
      <c r="L116" s="19">
        <v>0</v>
      </c>
    </row>
    <row r="117" spans="1:12" x14ac:dyDescent="0.25">
      <c r="A117" s="9" t="s">
        <v>148</v>
      </c>
      <c r="B117" s="9" t="str">
        <f>MID(Tableau1[[#This Row],[Code de Cours Complet]],12,2)</f>
        <v>80</v>
      </c>
      <c r="C117" s="6" t="s">
        <v>149</v>
      </c>
      <c r="D117" s="7" t="s">
        <v>12</v>
      </c>
      <c r="E117" s="7" t="s">
        <v>13</v>
      </c>
      <c r="F117" s="15">
        <v>44368</v>
      </c>
      <c r="G117" s="2" t="str">
        <f>VLOOKUP(Tableau1[[#This Row],[Code de Cours Complet]],Octopus!$A$2:$A$151,1,0)</f>
        <v>504-FPG-03-80-04</v>
      </c>
      <c r="I117" s="19" t="s">
        <v>877</v>
      </c>
      <c r="J117" s="19" t="s">
        <v>879</v>
      </c>
      <c r="K117" s="19" t="s">
        <v>880</v>
      </c>
      <c r="L117" s="26">
        <v>1</v>
      </c>
    </row>
    <row r="118" spans="1:12" x14ac:dyDescent="0.25">
      <c r="A118" s="9" t="s">
        <v>150</v>
      </c>
      <c r="B118" s="9" t="str">
        <f>MID(Tableau1[[#This Row],[Code de Cours Complet]],12,2)</f>
        <v>60</v>
      </c>
      <c r="C118" s="6" t="s">
        <v>151</v>
      </c>
      <c r="D118" s="7" t="s">
        <v>12</v>
      </c>
      <c r="E118" s="7" t="s">
        <v>13</v>
      </c>
      <c r="F118" s="15">
        <v>44376</v>
      </c>
      <c r="G118" s="2" t="str">
        <f>VLOOKUP(Tableau1[[#This Row],[Code de Cours Complet]],Octopus!$A$2:$A$151,1,0)</f>
        <v>504-FPH-03-60-02</v>
      </c>
      <c r="I118" s="19" t="s">
        <v>877</v>
      </c>
      <c r="J118" s="19" t="s">
        <v>879</v>
      </c>
      <c r="K118" s="19" t="s">
        <v>880</v>
      </c>
      <c r="L118" s="26">
        <v>1</v>
      </c>
    </row>
    <row r="119" spans="1:12" x14ac:dyDescent="0.25">
      <c r="A119" s="9" t="s">
        <v>291</v>
      </c>
      <c r="B119" s="9" t="str">
        <f>MID(Tableau1[[#This Row],[Code de Cours Complet]],12,2)</f>
        <v>65</v>
      </c>
      <c r="C119" s="6" t="s">
        <v>292</v>
      </c>
      <c r="D119" s="7" t="s">
        <v>16</v>
      </c>
      <c r="E119" s="7" t="s">
        <v>194</v>
      </c>
      <c r="F119" s="15">
        <v>43880</v>
      </c>
      <c r="G119" s="2" t="str">
        <f>VLOOKUP(Tableau1[[#This Row],[Code de Cours Complet]],Octopus!$A$2:$A$151,1,0)</f>
        <v>504-FPH-03-65-03</v>
      </c>
      <c r="L119" s="19">
        <v>0</v>
      </c>
    </row>
    <row r="120" spans="1:12" x14ac:dyDescent="0.25">
      <c r="A120" s="9" t="s">
        <v>152</v>
      </c>
      <c r="B120" s="9" t="str">
        <f>MID(Tableau1[[#This Row],[Code de Cours Complet]],12,2)</f>
        <v>60</v>
      </c>
      <c r="C120" s="6" t="s">
        <v>153</v>
      </c>
      <c r="D120" s="7" t="s">
        <v>22</v>
      </c>
      <c r="E120" s="7" t="s">
        <v>13</v>
      </c>
      <c r="F120" s="15">
        <v>44378</v>
      </c>
      <c r="G120" s="2" t="str">
        <f>VLOOKUP(Tableau1[[#This Row],[Code de Cours Complet]],Octopus!$A$2:$A$151,1,0)</f>
        <v>601-013-FD-60-02</v>
      </c>
      <c r="I120" s="19" t="s">
        <v>877</v>
      </c>
      <c r="J120" s="19" t="s">
        <v>879</v>
      </c>
      <c r="K120" s="19" t="s">
        <v>880</v>
      </c>
      <c r="L120" s="26">
        <v>1</v>
      </c>
    </row>
    <row r="121" spans="1:12" ht="30" x14ac:dyDescent="0.25">
      <c r="A121" s="9" t="s">
        <v>293</v>
      </c>
      <c r="B121" s="9" t="str">
        <f>MID(Tableau1[[#This Row],[Code de Cours Complet]],12,2)</f>
        <v>66</v>
      </c>
      <c r="C121" s="6" t="s">
        <v>294</v>
      </c>
      <c r="D121" s="7" t="s">
        <v>22</v>
      </c>
      <c r="E121" s="7" t="s">
        <v>295</v>
      </c>
      <c r="F121" s="15">
        <v>43686</v>
      </c>
      <c r="G121" s="2" t="str">
        <f>VLOOKUP(Tableau1[[#This Row],[Code de Cours Complet]],Octopus!$A$2:$A$151,1,0)</f>
        <v>601-013-FD-66-01</v>
      </c>
      <c r="H121" s="19" t="s">
        <v>893</v>
      </c>
      <c r="L121" s="19">
        <v>0</v>
      </c>
    </row>
    <row r="122" spans="1:12" ht="105" x14ac:dyDescent="0.25">
      <c r="A122" s="9" t="s">
        <v>154</v>
      </c>
      <c r="B122" s="9" t="str">
        <f>MID(Tableau1[[#This Row],[Code de Cours Complet]],12,2)</f>
        <v>60</v>
      </c>
      <c r="C122" s="6" t="s">
        <v>155</v>
      </c>
      <c r="D122" s="7" t="s">
        <v>19</v>
      </c>
      <c r="E122" s="25" t="s">
        <v>156</v>
      </c>
      <c r="F122" s="15">
        <v>44355</v>
      </c>
      <c r="G122" s="2" t="str">
        <f>VLOOKUP(Tableau1[[#This Row],[Code de Cours Complet]],Octopus!$A$2:$A$151,1,0)</f>
        <v>601-101-MQ-60-04</v>
      </c>
      <c r="H122" s="20" t="s">
        <v>881</v>
      </c>
      <c r="I122" s="19" t="s">
        <v>876</v>
      </c>
      <c r="J122" s="19" t="s">
        <v>879</v>
      </c>
      <c r="K122" s="19" t="s">
        <v>880</v>
      </c>
      <c r="L122" s="26">
        <v>1</v>
      </c>
    </row>
    <row r="123" spans="1:12" ht="60" x14ac:dyDescent="0.25">
      <c r="A123" s="9" t="s">
        <v>157</v>
      </c>
      <c r="B123" s="9" t="str">
        <f>MID(Tableau1[[#This Row],[Code de Cours Complet]],12,2)</f>
        <v>60</v>
      </c>
      <c r="C123" s="6" t="s">
        <v>158</v>
      </c>
      <c r="D123" s="7" t="s">
        <v>19</v>
      </c>
      <c r="E123" s="25" t="s">
        <v>887</v>
      </c>
      <c r="F123" s="15">
        <v>45083</v>
      </c>
      <c r="G123" s="2" t="str">
        <f>VLOOKUP(Tableau1[[#This Row],[Code de Cours Complet]],Octopus!$A$2:$A$151,1,0)</f>
        <v>601-102-MQ-60-05</v>
      </c>
      <c r="H123" s="20" t="s">
        <v>892</v>
      </c>
      <c r="I123" s="19" t="s">
        <v>877</v>
      </c>
      <c r="J123" s="19" t="s">
        <v>879</v>
      </c>
      <c r="K123" s="19" t="s">
        <v>880</v>
      </c>
      <c r="L123" s="19">
        <v>0</v>
      </c>
    </row>
    <row r="124" spans="1:12" x14ac:dyDescent="0.25">
      <c r="A124" s="9" t="s">
        <v>159</v>
      </c>
      <c r="B124" s="9" t="str">
        <f>MID(Tableau1[[#This Row],[Code de Cours Complet]],12,2)</f>
        <v>60</v>
      </c>
      <c r="C124" s="6" t="s">
        <v>160</v>
      </c>
      <c r="D124" s="7" t="s">
        <v>19</v>
      </c>
      <c r="E124" s="7" t="s">
        <v>7</v>
      </c>
      <c r="F124" s="15">
        <v>44364</v>
      </c>
      <c r="G124" s="2" t="str">
        <f>VLOOKUP(Tableau1[[#This Row],[Code de Cours Complet]],Octopus!$A$2:$A$151,1,0)</f>
        <v>601-103-MQ-60-02</v>
      </c>
      <c r="I124" s="19" t="s">
        <v>877</v>
      </c>
      <c r="J124" s="19" t="s">
        <v>879</v>
      </c>
      <c r="K124" s="19" t="s">
        <v>880</v>
      </c>
      <c r="L124" s="26">
        <v>1</v>
      </c>
    </row>
    <row r="125" spans="1:12" x14ac:dyDescent="0.25">
      <c r="A125" s="9" t="s">
        <v>161</v>
      </c>
      <c r="B125" s="9" t="str">
        <f>MID(Tableau1[[#This Row],[Code de Cours Complet]],12,2)</f>
        <v>60</v>
      </c>
      <c r="C125" s="6" t="s">
        <v>162</v>
      </c>
      <c r="D125" s="7" t="s">
        <v>19</v>
      </c>
      <c r="E125" s="7" t="s">
        <v>7</v>
      </c>
      <c r="F125" s="15">
        <v>44364</v>
      </c>
      <c r="G125" s="2" t="str">
        <f>VLOOKUP(Tableau1[[#This Row],[Code de Cours Complet]],Octopus!$A$2:$A$151,1,0)</f>
        <v>601-FPA-FD-60-04</v>
      </c>
      <c r="I125" s="19" t="s">
        <v>876</v>
      </c>
      <c r="J125" s="19" t="s">
        <v>879</v>
      </c>
      <c r="K125" s="19" t="s">
        <v>880</v>
      </c>
      <c r="L125" s="26">
        <v>1</v>
      </c>
    </row>
    <row r="126" spans="1:12" x14ac:dyDescent="0.25">
      <c r="A126" s="9" t="s">
        <v>163</v>
      </c>
      <c r="B126" s="9" t="str">
        <f>MID(Tableau1[[#This Row],[Code de Cours Complet]],12,2)</f>
        <v>60</v>
      </c>
      <c r="C126" s="6" t="s">
        <v>164</v>
      </c>
      <c r="D126" s="7" t="s">
        <v>19</v>
      </c>
      <c r="E126" s="7" t="s">
        <v>13</v>
      </c>
      <c r="F126" s="15">
        <v>44368</v>
      </c>
      <c r="G126" s="2" t="str">
        <f>VLOOKUP(Tableau1[[#This Row],[Code de Cours Complet]],Octopus!$A$2:$A$151,1,0)</f>
        <v>601-FPB-FD-60-04</v>
      </c>
      <c r="I126" s="19" t="s">
        <v>876</v>
      </c>
      <c r="J126" s="19" t="s">
        <v>879</v>
      </c>
      <c r="K126" s="19" t="s">
        <v>880</v>
      </c>
      <c r="L126" s="26">
        <v>1</v>
      </c>
    </row>
    <row r="127" spans="1:12" ht="30" x14ac:dyDescent="0.25">
      <c r="A127" s="9" t="s">
        <v>165</v>
      </c>
      <c r="B127" s="9" t="str">
        <f>MID(Tableau1[[#This Row],[Code de Cours Complet]],12,2)</f>
        <v>60</v>
      </c>
      <c r="C127" s="6" t="s">
        <v>166</v>
      </c>
      <c r="D127" s="7" t="s">
        <v>19</v>
      </c>
      <c r="E127" s="7" t="s">
        <v>13</v>
      </c>
      <c r="F127" s="15">
        <v>44368</v>
      </c>
      <c r="G127" s="2" t="str">
        <f>VLOOKUP(Tableau1[[#This Row],[Code de Cours Complet]],Octopus!$A$2:$A$151,1,0)</f>
        <v>601-FPC-FD-60-04</v>
      </c>
      <c r="I127" s="19" t="s">
        <v>876</v>
      </c>
      <c r="J127" s="19" t="s">
        <v>879</v>
      </c>
      <c r="K127" s="19" t="s">
        <v>880</v>
      </c>
      <c r="L127" s="26">
        <v>1</v>
      </c>
    </row>
    <row r="128" spans="1:12" ht="135" x14ac:dyDescent="0.25">
      <c r="A128" s="9" t="s">
        <v>296</v>
      </c>
      <c r="B128" s="9" t="str">
        <f>MID(Tableau1[[#This Row],[Code de Cours Complet]],12,2)</f>
        <v>65</v>
      </c>
      <c r="C128" s="6" t="s">
        <v>297</v>
      </c>
      <c r="D128" s="7" t="s">
        <v>16</v>
      </c>
      <c r="E128" s="25" t="s">
        <v>298</v>
      </c>
      <c r="F128" s="15">
        <v>43706</v>
      </c>
      <c r="G128" s="2" t="str">
        <f>VLOOKUP(Tableau1[[#This Row],[Code de Cours Complet]],Octopus!$A$2:$A$151,1,0)</f>
        <v>602-101-MQ-65-03</v>
      </c>
      <c r="H128" s="21" t="s">
        <v>899</v>
      </c>
      <c r="L128" s="19">
        <v>0</v>
      </c>
    </row>
    <row r="129" spans="1:12" ht="75" x14ac:dyDescent="0.25">
      <c r="A129" s="9" t="s">
        <v>299</v>
      </c>
      <c r="B129" s="9" t="str">
        <f>MID(Tableau1[[#This Row],[Code de Cours Complet]],12,2)</f>
        <v>65</v>
      </c>
      <c r="C129" s="6" t="s">
        <v>300</v>
      </c>
      <c r="D129" s="7"/>
      <c r="E129" s="25" t="s">
        <v>298</v>
      </c>
      <c r="F129" s="15">
        <v>44224</v>
      </c>
      <c r="G129" s="2" t="str">
        <f>VLOOKUP(Tableau1[[#This Row],[Code de Cours Complet]],Octopus!$A$2:$A$151,1,0)</f>
        <v>602-102-MQ-65-01</v>
      </c>
      <c r="H129" s="21" t="s">
        <v>869</v>
      </c>
      <c r="L129" s="19">
        <v>0</v>
      </c>
    </row>
    <row r="130" spans="1:12" x14ac:dyDescent="0.25">
      <c r="A130" s="9" t="s">
        <v>301</v>
      </c>
      <c r="B130" s="9" t="str">
        <f>MID(Tableau1[[#This Row],[Code de Cours Complet]],12,2)</f>
        <v>65</v>
      </c>
      <c r="C130" s="6" t="s">
        <v>302</v>
      </c>
      <c r="D130" s="7" t="s">
        <v>16</v>
      </c>
      <c r="E130" s="7" t="s">
        <v>194</v>
      </c>
      <c r="F130" s="15">
        <v>43061</v>
      </c>
      <c r="G130" s="2" t="str">
        <f>VLOOKUP(Tableau1[[#This Row],[Code de Cours Complet]],Octopus!$A$2:$A$151,1,0)</f>
        <v>602-SFQ-FD-65-01</v>
      </c>
      <c r="L130" s="19">
        <v>0</v>
      </c>
    </row>
    <row r="131" spans="1:12" x14ac:dyDescent="0.25">
      <c r="A131" s="9" t="s">
        <v>303</v>
      </c>
      <c r="B131" s="9" t="str">
        <f>MID(Tableau1[[#This Row],[Code de Cours Complet]],12,2)</f>
        <v>65</v>
      </c>
      <c r="C131" s="6" t="s">
        <v>304</v>
      </c>
      <c r="D131" s="7" t="s">
        <v>16</v>
      </c>
      <c r="E131" s="7" t="s">
        <v>194</v>
      </c>
      <c r="F131" s="15">
        <v>43544</v>
      </c>
      <c r="G131" s="2" t="str">
        <f>VLOOKUP(Tableau1[[#This Row],[Code de Cours Complet]],Octopus!$A$2:$A$151,1,0)</f>
        <v>602-SFR-FD-65-01</v>
      </c>
      <c r="L131" s="19">
        <v>0</v>
      </c>
    </row>
    <row r="132" spans="1:12" x14ac:dyDescent="0.25">
      <c r="A132" s="9" t="s">
        <v>305</v>
      </c>
      <c r="B132" s="9" t="str">
        <f>MID(Tableau1[[#This Row],[Code de Cours Complet]],12,2)</f>
        <v>65</v>
      </c>
      <c r="C132" s="6" t="s">
        <v>306</v>
      </c>
      <c r="D132" s="7" t="s">
        <v>16</v>
      </c>
      <c r="E132" s="7" t="s">
        <v>194</v>
      </c>
      <c r="F132" s="15">
        <v>42550</v>
      </c>
      <c r="G132" s="2" t="str">
        <f>VLOOKUP(Tableau1[[#This Row],[Code de Cours Complet]],Octopus!$A$2:$A$151,1,0)</f>
        <v>603-101-MQ-65-01</v>
      </c>
      <c r="L132" s="19">
        <v>0</v>
      </c>
    </row>
    <row r="133" spans="1:12" ht="30" x14ac:dyDescent="0.25">
      <c r="A133" s="9" t="s">
        <v>167</v>
      </c>
      <c r="B133" s="9" t="str">
        <f>MID(Tableau1[[#This Row],[Code de Cours Complet]],12,2)</f>
        <v>65</v>
      </c>
      <c r="C133" s="6" t="s">
        <v>168</v>
      </c>
      <c r="D133" s="7" t="s">
        <v>16</v>
      </c>
      <c r="E133" s="7" t="s">
        <v>13</v>
      </c>
      <c r="F133" s="15">
        <v>44368</v>
      </c>
      <c r="G133" s="2" t="str">
        <f>VLOOKUP(Tableau1[[#This Row],[Code de Cours Complet]],Octopus!$A$2:$A$151,1,0)</f>
        <v>603-102-MQ-65-03</v>
      </c>
      <c r="I133" s="19" t="s">
        <v>875</v>
      </c>
      <c r="J133" s="19" t="s">
        <v>873</v>
      </c>
      <c r="K133" s="19" t="s">
        <v>874</v>
      </c>
      <c r="L133" s="26">
        <v>1</v>
      </c>
    </row>
    <row r="134" spans="1:12" ht="30" x14ac:dyDescent="0.25">
      <c r="A134" s="9" t="s">
        <v>169</v>
      </c>
      <c r="B134" s="9" t="str">
        <f>MID(Tableau1[[#This Row],[Code de Cours Complet]],12,2)</f>
        <v>65</v>
      </c>
      <c r="C134" s="6" t="s">
        <v>170</v>
      </c>
      <c r="D134" s="7" t="s">
        <v>16</v>
      </c>
      <c r="E134" s="7" t="s">
        <v>13</v>
      </c>
      <c r="F134" s="15">
        <v>44368</v>
      </c>
      <c r="G134" s="2" t="str">
        <f>VLOOKUP(Tableau1[[#This Row],[Code de Cours Complet]],Octopus!$A$2:$A$151,1,0)</f>
        <v>603-103-MQ-65-03</v>
      </c>
      <c r="I134" s="19" t="s">
        <v>875</v>
      </c>
      <c r="J134" s="19" t="s">
        <v>873</v>
      </c>
      <c r="K134" s="19" t="s">
        <v>874</v>
      </c>
      <c r="L134" s="26">
        <v>1</v>
      </c>
    </row>
    <row r="135" spans="1:12" ht="30" x14ac:dyDescent="0.25">
      <c r="A135" s="9" t="s">
        <v>171</v>
      </c>
      <c r="B135" s="9" t="str">
        <f>MID(Tableau1[[#This Row],[Code de Cours Complet]],12,2)</f>
        <v>65</v>
      </c>
      <c r="C135" s="6" t="s">
        <v>172</v>
      </c>
      <c r="D135" s="7" t="s">
        <v>16</v>
      </c>
      <c r="E135" s="7" t="s">
        <v>13</v>
      </c>
      <c r="F135" s="15">
        <v>44376</v>
      </c>
      <c r="G135" s="2" t="str">
        <f>VLOOKUP(Tableau1[[#This Row],[Code de Cours Complet]],Octopus!$A$2:$A$151,1,0)</f>
        <v>603-EAP-FD-65-02</v>
      </c>
      <c r="I135" s="19" t="s">
        <v>875</v>
      </c>
      <c r="J135" s="19" t="s">
        <v>873</v>
      </c>
      <c r="K135" s="19" t="s">
        <v>874</v>
      </c>
      <c r="L135" s="26">
        <v>1</v>
      </c>
    </row>
    <row r="136" spans="1:12" ht="30" x14ac:dyDescent="0.25">
      <c r="A136" s="9" t="s">
        <v>307</v>
      </c>
      <c r="B136" s="9" t="str">
        <f>MID(Tableau1[[#This Row],[Code de Cours Complet]],12,2)</f>
        <v>60</v>
      </c>
      <c r="C136" s="6" t="s">
        <v>308</v>
      </c>
      <c r="D136" s="7" t="s">
        <v>22</v>
      </c>
      <c r="E136" s="7" t="s">
        <v>194</v>
      </c>
      <c r="F136" s="15">
        <v>43733</v>
      </c>
      <c r="G136" s="2" t="str">
        <f>VLOOKUP(Tableau1[[#This Row],[Code de Cours Complet]],Octopus!$A$2:$A$151,1,0)</f>
        <v>604-002-FD-60-01</v>
      </c>
      <c r="L136" s="19">
        <v>0</v>
      </c>
    </row>
    <row r="137" spans="1:12" x14ac:dyDescent="0.25">
      <c r="A137" s="9" t="s">
        <v>173</v>
      </c>
      <c r="B137" s="9" t="str">
        <f>MID(Tableau1[[#This Row],[Code de Cours Complet]],12,2)</f>
        <v>60</v>
      </c>
      <c r="C137" s="6" t="s">
        <v>174</v>
      </c>
      <c r="D137" s="7" t="s">
        <v>19</v>
      </c>
      <c r="E137" s="7" t="s">
        <v>13</v>
      </c>
      <c r="F137" s="15">
        <v>44378</v>
      </c>
      <c r="G137" s="2" t="str">
        <f>VLOOKUP(Tableau1[[#This Row],[Code de Cours Complet]],Octopus!$A$2:$A$151,1,0)</f>
        <v>604-100-MQ-60-02</v>
      </c>
      <c r="I137" s="19" t="s">
        <v>876</v>
      </c>
      <c r="J137" s="19" t="s">
        <v>879</v>
      </c>
      <c r="K137" s="19" t="s">
        <v>880</v>
      </c>
      <c r="L137" s="26">
        <v>1</v>
      </c>
    </row>
    <row r="138" spans="1:12" x14ac:dyDescent="0.25">
      <c r="A138" s="9" t="s">
        <v>175</v>
      </c>
      <c r="B138" s="9" t="str">
        <f>MID(Tableau1[[#This Row],[Code de Cours Complet]],12,2)</f>
        <v>60</v>
      </c>
      <c r="C138" s="6" t="s">
        <v>176</v>
      </c>
      <c r="D138" s="7" t="s">
        <v>19</v>
      </c>
      <c r="E138" s="7" t="s">
        <v>13</v>
      </c>
      <c r="F138" s="15">
        <v>44378</v>
      </c>
      <c r="G138" s="2" t="str">
        <f>VLOOKUP(Tableau1[[#This Row],[Code de Cours Complet]],Octopus!$A$2:$A$151,1,0)</f>
        <v>604-101-MQ-60-02</v>
      </c>
      <c r="I138" s="19" t="s">
        <v>876</v>
      </c>
      <c r="J138" s="19" t="s">
        <v>879</v>
      </c>
      <c r="K138" s="19" t="s">
        <v>880</v>
      </c>
      <c r="L138" s="26">
        <v>1</v>
      </c>
    </row>
    <row r="139" spans="1:12" x14ac:dyDescent="0.25">
      <c r="A139" s="9" t="s">
        <v>177</v>
      </c>
      <c r="B139" s="9" t="str">
        <f>MID(Tableau1[[#This Row],[Code de Cours Complet]],12,2)</f>
        <v>60</v>
      </c>
      <c r="C139" s="6" t="s">
        <v>178</v>
      </c>
      <c r="D139" s="7" t="s">
        <v>19</v>
      </c>
      <c r="E139" s="7" t="s">
        <v>13</v>
      </c>
      <c r="F139" s="15">
        <v>44378</v>
      </c>
      <c r="G139" s="2" t="str">
        <f>VLOOKUP(Tableau1[[#This Row],[Code de Cours Complet]],Octopus!$A$2:$A$151,1,0)</f>
        <v>604-102-MQ-60-04</v>
      </c>
      <c r="I139" s="19" t="s">
        <v>876</v>
      </c>
      <c r="J139" s="19" t="s">
        <v>879</v>
      </c>
      <c r="K139" s="19" t="s">
        <v>880</v>
      </c>
      <c r="L139" s="26">
        <v>1</v>
      </c>
    </row>
    <row r="140" spans="1:12" x14ac:dyDescent="0.25">
      <c r="A140" s="9" t="s">
        <v>179</v>
      </c>
      <c r="B140" s="9" t="str">
        <f>MID(Tableau1[[#This Row],[Code de Cours Complet]],12,2)</f>
        <v>60</v>
      </c>
      <c r="C140" s="6" t="s">
        <v>180</v>
      </c>
      <c r="D140" s="7" t="s">
        <v>19</v>
      </c>
      <c r="E140" s="7" t="s">
        <v>13</v>
      </c>
      <c r="F140" s="15">
        <v>44386</v>
      </c>
      <c r="G140" s="2" t="str">
        <f>VLOOKUP(Tableau1[[#This Row],[Code de Cours Complet]],Octopus!$A$2:$A$151,1,0)</f>
        <v>604-103-MQ-60-02</v>
      </c>
      <c r="I140" s="19" t="s">
        <v>876</v>
      </c>
      <c r="J140" s="19" t="s">
        <v>879</v>
      </c>
      <c r="K140" s="19" t="s">
        <v>880</v>
      </c>
      <c r="L140" s="26">
        <v>1</v>
      </c>
    </row>
    <row r="141" spans="1:12" x14ac:dyDescent="0.25">
      <c r="A141" s="9" t="s">
        <v>181</v>
      </c>
      <c r="B141" s="9" t="str">
        <f>MID(Tableau1[[#This Row],[Code de Cours Complet]],12,2)</f>
        <v>60</v>
      </c>
      <c r="C141" s="6" t="s">
        <v>182</v>
      </c>
      <c r="D141" s="7" t="s">
        <v>36</v>
      </c>
      <c r="E141" s="7" t="s">
        <v>13</v>
      </c>
      <c r="F141" s="15">
        <v>44386</v>
      </c>
      <c r="G141" s="2" t="str">
        <f>VLOOKUP(Tableau1[[#This Row],[Code de Cours Complet]],Octopus!$A$2:$A$151,1,0)</f>
        <v>604-303-FD-60-02</v>
      </c>
      <c r="I141" s="19" t="s">
        <v>876</v>
      </c>
      <c r="J141" s="19" t="s">
        <v>879</v>
      </c>
      <c r="K141" s="19" t="s">
        <v>880</v>
      </c>
      <c r="L141" s="26">
        <v>1</v>
      </c>
    </row>
    <row r="142" spans="1:12" x14ac:dyDescent="0.25">
      <c r="A142" s="9" t="s">
        <v>183</v>
      </c>
      <c r="B142" s="9" t="str">
        <f>MID(Tableau1[[#This Row],[Code de Cours Complet]],12,2)</f>
        <v>60</v>
      </c>
      <c r="C142" s="6" t="s">
        <v>184</v>
      </c>
      <c r="D142" s="7" t="s">
        <v>19</v>
      </c>
      <c r="E142" s="7" t="s">
        <v>13</v>
      </c>
      <c r="F142" s="15">
        <v>44386</v>
      </c>
      <c r="G142" s="2" t="str">
        <f>VLOOKUP(Tableau1[[#This Row],[Code de Cours Complet]],Octopus!$A$2:$A$151,1,0)</f>
        <v>604-SAP-FD-60-02</v>
      </c>
      <c r="I142" s="19" t="s">
        <v>876</v>
      </c>
      <c r="J142" s="19" t="s">
        <v>879</v>
      </c>
      <c r="K142" s="19" t="s">
        <v>880</v>
      </c>
      <c r="L142" s="26">
        <v>1</v>
      </c>
    </row>
    <row r="143" spans="1:12" x14ac:dyDescent="0.25">
      <c r="A143" s="9" t="s">
        <v>185</v>
      </c>
      <c r="B143" s="9" t="str">
        <f>MID(Tableau1[[#This Row],[Code de Cours Complet]],12,2)</f>
        <v>60</v>
      </c>
      <c r="C143" s="6" t="s">
        <v>186</v>
      </c>
      <c r="D143" s="7" t="s">
        <v>19</v>
      </c>
      <c r="E143" s="7" t="s">
        <v>13</v>
      </c>
      <c r="F143" s="15">
        <v>44392</v>
      </c>
      <c r="G143" s="2" t="str">
        <f>VLOOKUP(Tableau1[[#This Row],[Code de Cours Complet]],Octopus!$A$2:$A$151,1,0)</f>
        <v>604-SAQ-FD-60-02</v>
      </c>
      <c r="I143" s="19" t="s">
        <v>876</v>
      </c>
      <c r="J143" s="19" t="s">
        <v>879</v>
      </c>
      <c r="K143" s="19" t="s">
        <v>880</v>
      </c>
      <c r="L143" s="26">
        <v>1</v>
      </c>
    </row>
    <row r="144" spans="1:12" x14ac:dyDescent="0.25">
      <c r="A144" s="9" t="s">
        <v>187</v>
      </c>
      <c r="B144" s="9" t="str">
        <f>MID(Tableau1[[#This Row],[Code de Cours Complet]],12,2)</f>
        <v>60</v>
      </c>
      <c r="C144" s="6" t="s">
        <v>188</v>
      </c>
      <c r="D144" s="7" t="s">
        <v>19</v>
      </c>
      <c r="E144" s="7" t="s">
        <v>13</v>
      </c>
      <c r="F144" s="15">
        <v>44400</v>
      </c>
      <c r="G144" s="2" t="str">
        <f>VLOOKUP(Tableau1[[#This Row],[Code de Cours Complet]],Octopus!$A$2:$A$151,1,0)</f>
        <v>604-SAR-FD-60-02</v>
      </c>
      <c r="I144" s="19" t="s">
        <v>876</v>
      </c>
      <c r="J144" s="19" t="s">
        <v>879</v>
      </c>
      <c r="K144" s="19" t="s">
        <v>880</v>
      </c>
      <c r="L144" s="26">
        <v>1</v>
      </c>
    </row>
    <row r="145" spans="1:12" x14ac:dyDescent="0.25">
      <c r="A145" s="9" t="s">
        <v>189</v>
      </c>
      <c r="B145" s="9" t="str">
        <f>MID(Tableau1[[#This Row],[Code de Cours Complet]],12,2)</f>
        <v>60</v>
      </c>
      <c r="C145" s="6" t="s">
        <v>190</v>
      </c>
      <c r="D145" s="7" t="s">
        <v>12</v>
      </c>
      <c r="E145" s="7" t="s">
        <v>13</v>
      </c>
      <c r="F145" s="15">
        <v>43119</v>
      </c>
      <c r="G145" s="2" t="str">
        <f>VLOOKUP(Tableau1[[#This Row],[Code de Cours Complet]],Octopus!$A$2:$A$151,1,0)</f>
        <v>607-FPF-03-60-02</v>
      </c>
      <c r="I145" s="19" t="s">
        <v>876</v>
      </c>
      <c r="J145" s="19" t="s">
        <v>879</v>
      </c>
      <c r="K145" s="19" t="s">
        <v>880</v>
      </c>
      <c r="L145" s="26">
        <v>1</v>
      </c>
    </row>
    <row r="146" spans="1:12" x14ac:dyDescent="0.25">
      <c r="A146" s="9" t="s">
        <v>309</v>
      </c>
      <c r="B146" s="9" t="str">
        <f>MID(Tableau1[[#This Row],[Code de Cours Complet]],12,2)</f>
        <v>60</v>
      </c>
      <c r="C146" s="6" t="s">
        <v>310</v>
      </c>
      <c r="D146" s="7" t="s">
        <v>12</v>
      </c>
      <c r="E146" s="7" t="s">
        <v>194</v>
      </c>
      <c r="F146" s="15">
        <v>43495</v>
      </c>
      <c r="G146" s="2" t="str">
        <f>VLOOKUP(Tableau1[[#This Row],[Code de Cours Complet]],Octopus!$A$2:$A$151,1,0)</f>
        <v>607-FPG-03-60-01</v>
      </c>
      <c r="L146" s="19">
        <v>0</v>
      </c>
    </row>
    <row r="147" spans="1:12" x14ac:dyDescent="0.25">
      <c r="A147" s="9" t="s">
        <v>311</v>
      </c>
      <c r="B147" s="9" t="str">
        <f>MID(Tableau1[[#This Row],[Code de Cours Complet]],12,2)</f>
        <v>60</v>
      </c>
      <c r="C147" s="6" t="s">
        <v>312</v>
      </c>
      <c r="D147" s="7" t="s">
        <v>12</v>
      </c>
      <c r="E147" s="7" t="s">
        <v>194</v>
      </c>
      <c r="F147" s="15">
        <v>43528</v>
      </c>
      <c r="G147" s="2" t="str">
        <f>VLOOKUP(Tableau1[[#This Row],[Code de Cours Complet]],Octopus!$A$2:$A$151,1,0)</f>
        <v>607-FPH-03-60-01</v>
      </c>
      <c r="L147" s="19">
        <v>0</v>
      </c>
    </row>
    <row r="148" spans="1:12" x14ac:dyDescent="0.25">
      <c r="A148" s="9" t="s">
        <v>313</v>
      </c>
      <c r="B148" s="9" t="str">
        <f>MID(Tableau1[[#This Row],[Code de Cours Complet]],12,2)</f>
        <v>60</v>
      </c>
      <c r="C148" s="6" t="s">
        <v>314</v>
      </c>
      <c r="D148" s="7" t="s">
        <v>12</v>
      </c>
      <c r="E148" s="7" t="s">
        <v>194</v>
      </c>
      <c r="F148" s="15">
        <v>43549</v>
      </c>
      <c r="G148" s="2" t="str">
        <f>VLOOKUP(Tableau1[[#This Row],[Code de Cours Complet]],Octopus!$A$2:$A$151,1,0)</f>
        <v>608-FPF-03-60-01</v>
      </c>
      <c r="L148" s="19">
        <v>0</v>
      </c>
    </row>
    <row r="149" spans="1:12" x14ac:dyDescent="0.25">
      <c r="A149" s="9" t="s">
        <v>315</v>
      </c>
      <c r="B149" s="9" t="str">
        <f>MID(Tableau1[[#This Row],[Code de Cours Complet]],12,2)</f>
        <v>60</v>
      </c>
      <c r="C149" s="6" t="s">
        <v>316</v>
      </c>
      <c r="D149" s="7" t="s">
        <v>12</v>
      </c>
      <c r="E149" s="7" t="s">
        <v>194</v>
      </c>
      <c r="F149" s="15">
        <v>43651</v>
      </c>
      <c r="G149" s="2" t="str">
        <f>VLOOKUP(Tableau1[[#This Row],[Code de Cours Complet]],Octopus!$A$2:$A$151,1,0)</f>
        <v>608-FPG-03-60-01</v>
      </c>
      <c r="L149" s="19">
        <v>0</v>
      </c>
    </row>
    <row r="150" spans="1:12" x14ac:dyDescent="0.25">
      <c r="A150" s="9" t="s">
        <v>317</v>
      </c>
      <c r="B150" s="9" t="str">
        <f>MID(Tableau1[[#This Row],[Code de Cours Complet]],12,2)</f>
        <v>10</v>
      </c>
      <c r="C150" s="6" t="s">
        <v>318</v>
      </c>
      <c r="D150" s="7" t="s">
        <v>319</v>
      </c>
      <c r="E150" s="7" t="s">
        <v>226</v>
      </c>
      <c r="F150" s="15">
        <v>37203</v>
      </c>
      <c r="G150" s="2" t="str">
        <f>VLOOKUP(Tableau1[[#This Row],[Code de Cours Complet]],Octopus!$A$2:$A$151,1,0)</f>
        <v>836-CEC-FD-10-01</v>
      </c>
      <c r="H150" s="19" t="s">
        <v>893</v>
      </c>
      <c r="L150" s="19">
        <v>0</v>
      </c>
    </row>
    <row r="151" spans="1:12" ht="105" x14ac:dyDescent="0.25">
      <c r="A151" s="9" t="s">
        <v>320</v>
      </c>
      <c r="B151" s="9" t="str">
        <f>MID(Tableau1[[#This Row],[Code de Cours Complet]],12,2)</f>
        <v>60</v>
      </c>
      <c r="C151" s="6" t="s">
        <v>321</v>
      </c>
      <c r="D151" s="7" t="s">
        <v>319</v>
      </c>
      <c r="E151" s="25" t="s">
        <v>322</v>
      </c>
      <c r="F151" s="15">
        <v>43563</v>
      </c>
      <c r="G151" s="2" t="str">
        <f>VLOOKUP(Tableau1[[#This Row],[Code de Cours Complet]],Octopus!$A$2:$A$151,1,0)</f>
        <v>861-EUF-FD-60-01</v>
      </c>
      <c r="H151" s="21" t="s">
        <v>902</v>
      </c>
      <c r="L151" s="19">
        <v>0</v>
      </c>
    </row>
  </sheetData>
  <phoneticPr fontId="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E7C4-183F-4978-A13E-0B0B73EBB17B}">
  <dimension ref="A1:P151"/>
  <sheetViews>
    <sheetView workbookViewId="0"/>
  </sheetViews>
  <sheetFormatPr baseColWidth="10" defaultRowHeight="15" x14ac:dyDescent="0.25"/>
  <cols>
    <col min="1" max="1" width="17.140625" bestFit="1" customWidth="1"/>
    <col min="2" max="2" width="19.140625" customWidth="1"/>
  </cols>
  <sheetData>
    <row r="1" spans="1:16" x14ac:dyDescent="0.25">
      <c r="A1" t="s">
        <v>862</v>
      </c>
      <c r="B1" s="13" t="s">
        <v>323</v>
      </c>
      <c r="C1" s="13" t="s">
        <v>324</v>
      </c>
      <c r="D1" s="13" t="s">
        <v>325</v>
      </c>
      <c r="E1" s="13" t="s">
        <v>326</v>
      </c>
      <c r="F1" s="13" t="s">
        <v>327</v>
      </c>
      <c r="G1" s="13" t="s">
        <v>328</v>
      </c>
      <c r="H1" s="13" t="s">
        <v>329</v>
      </c>
      <c r="I1" s="13" t="s">
        <v>330</v>
      </c>
      <c r="J1" s="13" t="s">
        <v>331</v>
      </c>
      <c r="K1" s="13" t="s">
        <v>332</v>
      </c>
      <c r="L1" s="13" t="s">
        <v>333</v>
      </c>
      <c r="M1" s="13" t="s">
        <v>334</v>
      </c>
      <c r="N1" s="13" t="s">
        <v>335</v>
      </c>
      <c r="O1" s="13" t="s">
        <v>336</v>
      </c>
      <c r="P1" s="13" t="s">
        <v>337</v>
      </c>
    </row>
    <row r="2" spans="1:16" x14ac:dyDescent="0.25">
      <c r="A2" t="str">
        <f t="shared" ref="A2:A33" si="0">_xlfn.CONCAT(LEFT(B2,10),"-",C2,"-0",D2)</f>
        <v>101-901-RE-60-03</v>
      </c>
      <c r="B2" s="14" t="s">
        <v>575</v>
      </c>
      <c r="C2" s="14" t="s">
        <v>351</v>
      </c>
      <c r="D2" s="14" t="s">
        <v>346</v>
      </c>
      <c r="E2" s="14" t="s">
        <v>576</v>
      </c>
      <c r="F2" s="14" t="s">
        <v>368</v>
      </c>
      <c r="G2" s="14" t="s">
        <v>577</v>
      </c>
      <c r="H2" s="14" t="s">
        <v>578</v>
      </c>
      <c r="I2" s="14" t="s">
        <v>579</v>
      </c>
      <c r="J2" s="14" t="s">
        <v>520</v>
      </c>
      <c r="K2" s="14" t="s">
        <v>344</v>
      </c>
      <c r="L2" s="14" t="s">
        <v>344</v>
      </c>
      <c r="M2" s="14" t="s">
        <v>362</v>
      </c>
      <c r="N2" s="14" t="s">
        <v>347</v>
      </c>
      <c r="O2" s="14" t="s">
        <v>387</v>
      </c>
      <c r="P2" s="14" t="s">
        <v>580</v>
      </c>
    </row>
    <row r="3" spans="1:16" x14ac:dyDescent="0.25">
      <c r="A3" t="str">
        <f t="shared" si="0"/>
        <v>101-901-RE-65-01</v>
      </c>
      <c r="B3" s="14" t="s">
        <v>707</v>
      </c>
      <c r="C3" s="14" t="s">
        <v>339</v>
      </c>
      <c r="D3" s="14" t="s">
        <v>352</v>
      </c>
      <c r="E3" s="14" t="s">
        <v>193</v>
      </c>
      <c r="F3" s="14" t="s">
        <v>368</v>
      </c>
      <c r="G3" s="14" t="s">
        <v>708</v>
      </c>
      <c r="H3" s="14" t="s">
        <v>709</v>
      </c>
      <c r="I3" s="14" t="s">
        <v>579</v>
      </c>
      <c r="J3" s="14" t="s">
        <v>710</v>
      </c>
      <c r="K3" s="14" t="s">
        <v>344</v>
      </c>
      <c r="L3" s="14" t="s">
        <v>344</v>
      </c>
      <c r="M3" s="14" t="s">
        <v>362</v>
      </c>
      <c r="N3" s="14" t="s">
        <v>373</v>
      </c>
      <c r="O3" s="14" t="s">
        <v>387</v>
      </c>
      <c r="P3" s="14" t="s">
        <v>580</v>
      </c>
    </row>
    <row r="4" spans="1:16" x14ac:dyDescent="0.25">
      <c r="A4" t="str">
        <f t="shared" si="0"/>
        <v>101-SH1-RE-60-01</v>
      </c>
      <c r="B4" s="14" t="s">
        <v>403</v>
      </c>
      <c r="C4" s="14" t="s">
        <v>351</v>
      </c>
      <c r="D4" s="14" t="s">
        <v>352</v>
      </c>
      <c r="E4" s="14" t="s">
        <v>5</v>
      </c>
      <c r="F4" s="14" t="s">
        <v>353</v>
      </c>
      <c r="G4" s="14" t="s">
        <v>404</v>
      </c>
      <c r="H4" s="14" t="s">
        <v>404</v>
      </c>
      <c r="I4" s="14" t="s">
        <v>343</v>
      </c>
      <c r="J4" s="14" t="s">
        <v>343</v>
      </c>
      <c r="K4" s="14" t="s">
        <v>344</v>
      </c>
      <c r="L4" s="14" t="s">
        <v>344</v>
      </c>
      <c r="M4" s="14" t="s">
        <v>346</v>
      </c>
      <c r="N4" s="14" t="s">
        <v>347</v>
      </c>
      <c r="O4" s="14" t="s">
        <v>405</v>
      </c>
      <c r="P4" s="14" t="s">
        <v>406</v>
      </c>
    </row>
    <row r="5" spans="1:16" x14ac:dyDescent="0.25">
      <c r="A5" t="str">
        <f t="shared" si="0"/>
        <v>105-FPF-03-60-02</v>
      </c>
      <c r="B5" s="14" t="s">
        <v>534</v>
      </c>
      <c r="C5" s="14" t="s">
        <v>351</v>
      </c>
      <c r="D5" s="14" t="s">
        <v>340</v>
      </c>
      <c r="E5" s="14" t="s">
        <v>535</v>
      </c>
      <c r="F5" s="14" t="s">
        <v>420</v>
      </c>
      <c r="G5" s="14" t="s">
        <v>536</v>
      </c>
      <c r="H5" s="14" t="s">
        <v>537</v>
      </c>
      <c r="I5" s="14" t="s">
        <v>343</v>
      </c>
      <c r="J5" s="14" t="s">
        <v>391</v>
      </c>
      <c r="K5" s="14" t="s">
        <v>344</v>
      </c>
      <c r="L5" s="14" t="s">
        <v>344</v>
      </c>
      <c r="M5" s="14" t="s">
        <v>372</v>
      </c>
      <c r="N5" s="14" t="s">
        <v>373</v>
      </c>
      <c r="O5" s="14" t="s">
        <v>398</v>
      </c>
      <c r="P5" s="14" t="s">
        <v>538</v>
      </c>
    </row>
    <row r="6" spans="1:16" x14ac:dyDescent="0.25">
      <c r="A6" t="str">
        <f t="shared" si="0"/>
        <v>109-101-MQ-60-04</v>
      </c>
      <c r="B6" s="14" t="s">
        <v>415</v>
      </c>
      <c r="C6" s="14" t="s">
        <v>351</v>
      </c>
      <c r="D6" s="14" t="s">
        <v>362</v>
      </c>
      <c r="E6" s="14" t="s">
        <v>196</v>
      </c>
      <c r="F6" s="14" t="s">
        <v>19</v>
      </c>
      <c r="G6" s="14" t="s">
        <v>341</v>
      </c>
      <c r="H6" s="14" t="s">
        <v>341</v>
      </c>
      <c r="I6" s="14" t="s">
        <v>416</v>
      </c>
      <c r="J6" s="14" t="s">
        <v>382</v>
      </c>
      <c r="K6" s="14" t="s">
        <v>382</v>
      </c>
      <c r="L6" s="14" t="s">
        <v>345</v>
      </c>
      <c r="M6" s="14" t="s">
        <v>417</v>
      </c>
      <c r="N6" s="14" t="s">
        <v>347</v>
      </c>
      <c r="O6" s="14" t="s">
        <v>348</v>
      </c>
      <c r="P6" s="14" t="s">
        <v>349</v>
      </c>
    </row>
    <row r="7" spans="1:16" x14ac:dyDescent="0.25">
      <c r="A7" t="str">
        <f t="shared" si="0"/>
        <v>109-101-MQ-65-02</v>
      </c>
      <c r="B7" s="14" t="s">
        <v>338</v>
      </c>
      <c r="C7" s="14" t="s">
        <v>339</v>
      </c>
      <c r="D7" s="14" t="s">
        <v>340</v>
      </c>
      <c r="E7" s="14" t="s">
        <v>15</v>
      </c>
      <c r="F7" s="14" t="s">
        <v>19</v>
      </c>
      <c r="G7" s="14" t="s">
        <v>341</v>
      </c>
      <c r="H7" s="14" t="s">
        <v>342</v>
      </c>
      <c r="I7" s="14" t="s">
        <v>343</v>
      </c>
      <c r="J7" s="14" t="s">
        <v>344</v>
      </c>
      <c r="K7" s="14" t="s">
        <v>343</v>
      </c>
      <c r="L7" s="14" t="s">
        <v>345</v>
      </c>
      <c r="M7" s="14" t="s">
        <v>346</v>
      </c>
      <c r="N7" s="14" t="s">
        <v>347</v>
      </c>
      <c r="O7" s="14" t="s">
        <v>348</v>
      </c>
      <c r="P7" s="14" t="s">
        <v>349</v>
      </c>
    </row>
    <row r="8" spans="1:16" x14ac:dyDescent="0.25">
      <c r="A8" t="str">
        <f t="shared" si="0"/>
        <v>109-103-MQ-60-04</v>
      </c>
      <c r="B8" s="14" t="s">
        <v>418</v>
      </c>
      <c r="C8" s="14" t="s">
        <v>351</v>
      </c>
      <c r="D8" s="14" t="s">
        <v>362</v>
      </c>
      <c r="E8" s="14" t="s">
        <v>18</v>
      </c>
      <c r="F8" s="14" t="s">
        <v>19</v>
      </c>
      <c r="G8" s="14" t="s">
        <v>412</v>
      </c>
      <c r="H8" s="14" t="s">
        <v>412</v>
      </c>
      <c r="I8" s="14" t="s">
        <v>343</v>
      </c>
      <c r="J8" s="14" t="s">
        <v>344</v>
      </c>
      <c r="K8" s="14" t="s">
        <v>343</v>
      </c>
      <c r="L8" s="14" t="s">
        <v>345</v>
      </c>
      <c r="M8" s="14" t="s">
        <v>346</v>
      </c>
      <c r="N8" s="14" t="s">
        <v>347</v>
      </c>
      <c r="O8" s="14" t="s">
        <v>348</v>
      </c>
      <c r="P8" s="14" t="s">
        <v>414</v>
      </c>
    </row>
    <row r="9" spans="1:16" x14ac:dyDescent="0.25">
      <c r="A9" t="str">
        <f t="shared" si="0"/>
        <v>109-103-MQ-65-04</v>
      </c>
      <c r="B9" s="14" t="s">
        <v>411</v>
      </c>
      <c r="C9" s="14" t="s">
        <v>339</v>
      </c>
      <c r="D9" s="14" t="s">
        <v>362</v>
      </c>
      <c r="E9" s="14" t="s">
        <v>199</v>
      </c>
      <c r="F9" s="14" t="s">
        <v>19</v>
      </c>
      <c r="G9" s="14" t="s">
        <v>412</v>
      </c>
      <c r="H9" s="14" t="s">
        <v>413</v>
      </c>
      <c r="I9" s="14" t="s">
        <v>343</v>
      </c>
      <c r="J9" s="14" t="s">
        <v>344</v>
      </c>
      <c r="K9" s="14" t="s">
        <v>343</v>
      </c>
      <c r="L9" s="14" t="s">
        <v>344</v>
      </c>
      <c r="M9" s="14" t="s">
        <v>346</v>
      </c>
      <c r="N9" s="14" t="s">
        <v>347</v>
      </c>
      <c r="O9" s="14" t="s">
        <v>348</v>
      </c>
      <c r="P9" s="14" t="s">
        <v>414</v>
      </c>
    </row>
    <row r="10" spans="1:16" x14ac:dyDescent="0.25">
      <c r="A10" t="str">
        <f t="shared" si="0"/>
        <v>201-015-FD-70-02</v>
      </c>
      <c r="B10" s="14" t="s">
        <v>539</v>
      </c>
      <c r="C10" s="14" t="s">
        <v>367</v>
      </c>
      <c r="D10" s="14" t="s">
        <v>340</v>
      </c>
      <c r="E10" s="14" t="s">
        <v>21</v>
      </c>
      <c r="F10" s="14" t="s">
        <v>22</v>
      </c>
      <c r="G10" s="14" t="s">
        <v>540</v>
      </c>
      <c r="H10" s="14" t="s">
        <v>537</v>
      </c>
      <c r="I10" s="14" t="s">
        <v>343</v>
      </c>
      <c r="J10" s="14" t="s">
        <v>391</v>
      </c>
      <c r="K10" s="14" t="s">
        <v>344</v>
      </c>
      <c r="L10" s="14" t="s">
        <v>344</v>
      </c>
      <c r="M10" s="14" t="s">
        <v>362</v>
      </c>
      <c r="N10" s="14" t="s">
        <v>347</v>
      </c>
      <c r="O10" s="14" t="s">
        <v>541</v>
      </c>
      <c r="P10" s="14" t="s">
        <v>542</v>
      </c>
    </row>
    <row r="11" spans="1:16" x14ac:dyDescent="0.25">
      <c r="A11" t="str">
        <f t="shared" si="0"/>
        <v>201-103-RE-10-04</v>
      </c>
      <c r="B11" s="14" t="s">
        <v>498</v>
      </c>
      <c r="C11" s="14" t="s">
        <v>499</v>
      </c>
      <c r="D11" s="14" t="s">
        <v>362</v>
      </c>
      <c r="E11" s="14" t="s">
        <v>24</v>
      </c>
      <c r="F11" s="14" t="s">
        <v>368</v>
      </c>
      <c r="G11" s="14" t="s">
        <v>358</v>
      </c>
      <c r="H11" s="14" t="s">
        <v>500</v>
      </c>
      <c r="I11" s="14" t="s">
        <v>360</v>
      </c>
      <c r="J11" s="14" t="s">
        <v>361</v>
      </c>
      <c r="K11" s="14" t="s">
        <v>344</v>
      </c>
      <c r="L11" s="14" t="s">
        <v>344</v>
      </c>
      <c r="M11" s="14" t="s">
        <v>362</v>
      </c>
      <c r="N11" s="14" t="s">
        <v>363</v>
      </c>
      <c r="O11" s="14" t="s">
        <v>364</v>
      </c>
      <c r="P11" s="14" t="s">
        <v>501</v>
      </c>
    </row>
    <row r="12" spans="1:16" x14ac:dyDescent="0.25">
      <c r="A12" t="str">
        <f t="shared" si="0"/>
        <v>201-103-RE-75-01</v>
      </c>
      <c r="B12" s="14" t="s">
        <v>744</v>
      </c>
      <c r="C12" s="14" t="s">
        <v>376</v>
      </c>
      <c r="D12" s="14" t="s">
        <v>352</v>
      </c>
      <c r="E12" s="14" t="s">
        <v>201</v>
      </c>
      <c r="F12" s="14" t="s">
        <v>368</v>
      </c>
      <c r="G12" s="14" t="s">
        <v>745</v>
      </c>
      <c r="H12" s="14" t="s">
        <v>745</v>
      </c>
      <c r="I12" s="14" t="s">
        <v>343</v>
      </c>
      <c r="J12" s="14" t="s">
        <v>391</v>
      </c>
      <c r="K12" s="14" t="s">
        <v>344</v>
      </c>
      <c r="L12" s="14" t="s">
        <v>344</v>
      </c>
      <c r="M12" s="14" t="s">
        <v>362</v>
      </c>
      <c r="N12" s="14" t="s">
        <v>347</v>
      </c>
      <c r="O12" s="14" t="s">
        <v>364</v>
      </c>
      <c r="P12" s="14" t="s">
        <v>501</v>
      </c>
    </row>
    <row r="13" spans="1:16" x14ac:dyDescent="0.25">
      <c r="A13" t="str">
        <f t="shared" si="0"/>
        <v>201-105-RE-70-02</v>
      </c>
      <c r="B13" s="14" t="s">
        <v>596</v>
      </c>
      <c r="C13" s="14" t="s">
        <v>367</v>
      </c>
      <c r="D13" s="14" t="s">
        <v>340</v>
      </c>
      <c r="E13" s="14" t="s">
        <v>26</v>
      </c>
      <c r="F13" s="14" t="s">
        <v>368</v>
      </c>
      <c r="G13" s="14" t="s">
        <v>597</v>
      </c>
      <c r="H13" s="14" t="s">
        <v>598</v>
      </c>
      <c r="I13" s="14" t="s">
        <v>343</v>
      </c>
      <c r="J13" s="14" t="s">
        <v>391</v>
      </c>
      <c r="K13" s="14" t="s">
        <v>344</v>
      </c>
      <c r="L13" s="14" t="s">
        <v>344</v>
      </c>
      <c r="M13" s="14" t="s">
        <v>362</v>
      </c>
      <c r="N13" s="14" t="s">
        <v>363</v>
      </c>
      <c r="O13" s="14" t="s">
        <v>364</v>
      </c>
      <c r="P13" s="14" t="s">
        <v>599</v>
      </c>
    </row>
    <row r="14" spans="1:16" x14ac:dyDescent="0.25">
      <c r="A14" t="str">
        <f t="shared" si="0"/>
        <v>201-105-RE-75-02</v>
      </c>
      <c r="B14" s="14" t="s">
        <v>790</v>
      </c>
      <c r="C14" s="14" t="s">
        <v>376</v>
      </c>
      <c r="D14" s="14" t="s">
        <v>340</v>
      </c>
      <c r="E14" s="14" t="s">
        <v>203</v>
      </c>
      <c r="F14" s="14" t="s">
        <v>368</v>
      </c>
      <c r="G14" s="14" t="s">
        <v>791</v>
      </c>
      <c r="H14" s="14" t="s">
        <v>792</v>
      </c>
      <c r="I14" s="14" t="s">
        <v>444</v>
      </c>
      <c r="J14" s="14" t="s">
        <v>361</v>
      </c>
      <c r="K14" s="14" t="s">
        <v>344</v>
      </c>
      <c r="L14" s="14" t="s">
        <v>344</v>
      </c>
      <c r="M14" s="14" t="s">
        <v>362</v>
      </c>
      <c r="N14" s="14" t="s">
        <v>373</v>
      </c>
      <c r="O14" s="14" t="s">
        <v>364</v>
      </c>
      <c r="P14" s="14" t="s">
        <v>599</v>
      </c>
    </row>
    <row r="15" spans="1:16" x14ac:dyDescent="0.25">
      <c r="A15" t="str">
        <f t="shared" si="0"/>
        <v>201-203-RE-10-03</v>
      </c>
      <c r="B15" s="14" t="s">
        <v>502</v>
      </c>
      <c r="C15" s="14" t="s">
        <v>499</v>
      </c>
      <c r="D15" s="14" t="s">
        <v>346</v>
      </c>
      <c r="E15" s="14" t="s">
        <v>28</v>
      </c>
      <c r="F15" s="14" t="s">
        <v>368</v>
      </c>
      <c r="G15" s="14" t="s">
        <v>503</v>
      </c>
      <c r="H15" s="14" t="s">
        <v>500</v>
      </c>
      <c r="I15" s="14" t="s">
        <v>360</v>
      </c>
      <c r="J15" s="14" t="s">
        <v>504</v>
      </c>
      <c r="K15" s="14" t="s">
        <v>344</v>
      </c>
      <c r="L15" s="14" t="s">
        <v>344</v>
      </c>
      <c r="M15" s="14" t="s">
        <v>362</v>
      </c>
      <c r="N15" s="14" t="s">
        <v>373</v>
      </c>
      <c r="O15" s="14" t="s">
        <v>364</v>
      </c>
      <c r="P15" s="14" t="s">
        <v>505</v>
      </c>
    </row>
    <row r="16" spans="1:16" x14ac:dyDescent="0.25">
      <c r="A16" t="str">
        <f t="shared" si="0"/>
        <v>201-301-RE-60-02</v>
      </c>
      <c r="B16" s="14" t="s">
        <v>653</v>
      </c>
      <c r="C16" s="14" t="s">
        <v>351</v>
      </c>
      <c r="D16" s="14" t="s">
        <v>340</v>
      </c>
      <c r="E16" s="14" t="s">
        <v>30</v>
      </c>
      <c r="F16" s="14" t="s">
        <v>368</v>
      </c>
      <c r="G16" s="14" t="s">
        <v>654</v>
      </c>
      <c r="H16" s="14" t="s">
        <v>655</v>
      </c>
      <c r="I16" s="14" t="s">
        <v>343</v>
      </c>
      <c r="J16" s="14" t="s">
        <v>391</v>
      </c>
      <c r="K16" s="14" t="s">
        <v>344</v>
      </c>
      <c r="L16" s="14" t="s">
        <v>344</v>
      </c>
      <c r="M16" s="14" t="s">
        <v>362</v>
      </c>
      <c r="N16" s="14" t="s">
        <v>347</v>
      </c>
      <c r="O16" s="14" t="s">
        <v>387</v>
      </c>
      <c r="P16" s="14" t="s">
        <v>656</v>
      </c>
    </row>
    <row r="17" spans="1:16" x14ac:dyDescent="0.25">
      <c r="A17" t="str">
        <f t="shared" si="0"/>
        <v>201-301-RE-65-01</v>
      </c>
      <c r="B17" s="14" t="s">
        <v>804</v>
      </c>
      <c r="C17" s="14" t="s">
        <v>339</v>
      </c>
      <c r="D17" s="14" t="s">
        <v>352</v>
      </c>
      <c r="E17" s="14" t="s">
        <v>205</v>
      </c>
      <c r="F17" s="14" t="s">
        <v>368</v>
      </c>
      <c r="G17" s="14" t="s">
        <v>805</v>
      </c>
      <c r="H17" s="14" t="s">
        <v>805</v>
      </c>
      <c r="I17" s="14" t="s">
        <v>343</v>
      </c>
      <c r="J17" s="14" t="s">
        <v>391</v>
      </c>
      <c r="K17" s="14" t="s">
        <v>344</v>
      </c>
      <c r="L17" s="14" t="s">
        <v>344</v>
      </c>
      <c r="M17" s="14" t="s">
        <v>362</v>
      </c>
      <c r="N17" s="14" t="s">
        <v>347</v>
      </c>
      <c r="O17" s="14" t="s">
        <v>387</v>
      </c>
      <c r="P17" s="14" t="s">
        <v>656</v>
      </c>
    </row>
    <row r="18" spans="1:16" x14ac:dyDescent="0.25">
      <c r="A18" t="str">
        <f t="shared" si="0"/>
        <v>201-302-FD-10-01</v>
      </c>
      <c r="B18" s="14" t="s">
        <v>828</v>
      </c>
      <c r="C18" s="14" t="s">
        <v>499</v>
      </c>
      <c r="D18" s="14" t="s">
        <v>352</v>
      </c>
      <c r="E18" s="14" t="s">
        <v>207</v>
      </c>
      <c r="F18" s="14" t="s">
        <v>829</v>
      </c>
      <c r="G18" s="14" t="s">
        <v>830</v>
      </c>
      <c r="H18" s="14" t="s">
        <v>831</v>
      </c>
      <c r="I18" s="14" t="s">
        <v>343</v>
      </c>
      <c r="J18" s="14" t="s">
        <v>495</v>
      </c>
      <c r="K18" s="14" t="s">
        <v>344</v>
      </c>
      <c r="L18" s="14" t="s">
        <v>344</v>
      </c>
      <c r="M18" s="14" t="s">
        <v>362</v>
      </c>
      <c r="N18" s="14" t="s">
        <v>832</v>
      </c>
      <c r="O18" s="14" t="s">
        <v>833</v>
      </c>
      <c r="P18" s="14" t="s">
        <v>508</v>
      </c>
    </row>
    <row r="19" spans="1:16" x14ac:dyDescent="0.25">
      <c r="A19" t="str">
        <f t="shared" si="0"/>
        <v>201-337-FD-10-03</v>
      </c>
      <c r="B19" s="14" t="s">
        <v>543</v>
      </c>
      <c r="C19" s="14" t="s">
        <v>499</v>
      </c>
      <c r="D19" s="14" t="s">
        <v>346</v>
      </c>
      <c r="E19" s="14" t="s">
        <v>32</v>
      </c>
      <c r="F19" s="14" t="s">
        <v>33</v>
      </c>
      <c r="G19" s="14" t="s">
        <v>544</v>
      </c>
      <c r="H19" s="14" t="s">
        <v>537</v>
      </c>
      <c r="I19" s="14" t="s">
        <v>360</v>
      </c>
      <c r="J19" s="14" t="s">
        <v>361</v>
      </c>
      <c r="K19" s="14" t="s">
        <v>344</v>
      </c>
      <c r="L19" s="14" t="s">
        <v>344</v>
      </c>
      <c r="M19" s="14" t="s">
        <v>362</v>
      </c>
      <c r="N19" s="14" t="s">
        <v>363</v>
      </c>
      <c r="O19" s="14" t="s">
        <v>364</v>
      </c>
      <c r="P19" s="14" t="s">
        <v>545</v>
      </c>
    </row>
    <row r="20" spans="1:16" x14ac:dyDescent="0.25">
      <c r="A20" t="str">
        <f t="shared" si="0"/>
        <v>201-404-FD-10-05</v>
      </c>
      <c r="B20" s="14" t="s">
        <v>506</v>
      </c>
      <c r="C20" s="14" t="s">
        <v>499</v>
      </c>
      <c r="D20" s="14" t="s">
        <v>372</v>
      </c>
      <c r="E20" s="14" t="s">
        <v>35</v>
      </c>
      <c r="F20" s="14" t="s">
        <v>36</v>
      </c>
      <c r="G20" s="14" t="s">
        <v>507</v>
      </c>
      <c r="H20" s="14" t="s">
        <v>500</v>
      </c>
      <c r="I20" s="14" t="s">
        <v>360</v>
      </c>
      <c r="J20" s="14" t="s">
        <v>361</v>
      </c>
      <c r="K20" s="14" t="s">
        <v>344</v>
      </c>
      <c r="L20" s="14" t="s">
        <v>344</v>
      </c>
      <c r="M20" s="14" t="s">
        <v>362</v>
      </c>
      <c r="N20" s="14" t="s">
        <v>373</v>
      </c>
      <c r="O20" s="14" t="s">
        <v>355</v>
      </c>
      <c r="P20" s="14" t="s">
        <v>508</v>
      </c>
    </row>
    <row r="21" spans="1:16" x14ac:dyDescent="0.25">
      <c r="A21" t="str">
        <f t="shared" si="0"/>
        <v>201-NYA-05-15-01</v>
      </c>
      <c r="B21" s="14" t="s">
        <v>852</v>
      </c>
      <c r="C21" s="14" t="s">
        <v>853</v>
      </c>
      <c r="D21" s="14" t="s">
        <v>352</v>
      </c>
      <c r="E21" s="14" t="s">
        <v>209</v>
      </c>
      <c r="F21" s="14" t="s">
        <v>39</v>
      </c>
      <c r="G21" s="14" t="s">
        <v>854</v>
      </c>
      <c r="H21" s="14" t="s">
        <v>854</v>
      </c>
      <c r="I21" s="14" t="s">
        <v>343</v>
      </c>
      <c r="J21" s="14" t="s">
        <v>391</v>
      </c>
      <c r="K21" s="14" t="s">
        <v>344</v>
      </c>
      <c r="L21" s="14" t="s">
        <v>344</v>
      </c>
      <c r="M21" s="14" t="s">
        <v>362</v>
      </c>
      <c r="N21" s="14" t="s">
        <v>373</v>
      </c>
      <c r="O21" s="14" t="s">
        <v>364</v>
      </c>
      <c r="P21" s="14" t="s">
        <v>548</v>
      </c>
    </row>
    <row r="22" spans="1:16" x14ac:dyDescent="0.25">
      <c r="A22" t="str">
        <f t="shared" si="0"/>
        <v>201-NYA-05-70-03</v>
      </c>
      <c r="B22" s="14" t="s">
        <v>546</v>
      </c>
      <c r="C22" s="14" t="s">
        <v>367</v>
      </c>
      <c r="D22" s="14" t="s">
        <v>346</v>
      </c>
      <c r="E22" s="14" t="s">
        <v>38</v>
      </c>
      <c r="F22" s="14" t="s">
        <v>39</v>
      </c>
      <c r="G22" s="14" t="s">
        <v>547</v>
      </c>
      <c r="H22" s="14" t="s">
        <v>537</v>
      </c>
      <c r="I22" s="14" t="s">
        <v>343</v>
      </c>
      <c r="J22" s="14" t="s">
        <v>391</v>
      </c>
      <c r="K22" s="14" t="s">
        <v>344</v>
      </c>
      <c r="L22" s="14" t="s">
        <v>344</v>
      </c>
      <c r="M22" s="14" t="s">
        <v>362</v>
      </c>
      <c r="N22" s="14" t="s">
        <v>373</v>
      </c>
      <c r="O22" s="14" t="s">
        <v>364</v>
      </c>
      <c r="P22" s="14" t="s">
        <v>548</v>
      </c>
    </row>
    <row r="23" spans="1:16" x14ac:dyDescent="0.25">
      <c r="A23" t="str">
        <f t="shared" si="0"/>
        <v>201-NYB-05-70-04</v>
      </c>
      <c r="B23" s="14" t="s">
        <v>509</v>
      </c>
      <c r="C23" s="14" t="s">
        <v>367</v>
      </c>
      <c r="D23" s="14" t="s">
        <v>362</v>
      </c>
      <c r="E23" s="14" t="s">
        <v>41</v>
      </c>
      <c r="F23" s="14" t="s">
        <v>39</v>
      </c>
      <c r="G23" s="14" t="s">
        <v>510</v>
      </c>
      <c r="H23" s="14" t="s">
        <v>500</v>
      </c>
      <c r="I23" s="14" t="s">
        <v>343</v>
      </c>
      <c r="J23" s="14" t="s">
        <v>491</v>
      </c>
      <c r="K23" s="14" t="s">
        <v>344</v>
      </c>
      <c r="L23" s="14" t="s">
        <v>344</v>
      </c>
      <c r="M23" s="14" t="s">
        <v>362</v>
      </c>
      <c r="N23" s="14" t="s">
        <v>373</v>
      </c>
      <c r="O23" s="14" t="s">
        <v>364</v>
      </c>
      <c r="P23" s="14" t="s">
        <v>511</v>
      </c>
    </row>
    <row r="24" spans="1:16" x14ac:dyDescent="0.25">
      <c r="A24" t="str">
        <f t="shared" si="0"/>
        <v>201-NYC-05-10-04</v>
      </c>
      <c r="B24" s="14" t="s">
        <v>512</v>
      </c>
      <c r="C24" s="14" t="s">
        <v>499</v>
      </c>
      <c r="D24" s="14" t="s">
        <v>362</v>
      </c>
      <c r="E24" s="14" t="s">
        <v>43</v>
      </c>
      <c r="F24" s="14" t="s">
        <v>39</v>
      </c>
      <c r="G24" s="14" t="s">
        <v>513</v>
      </c>
      <c r="H24" s="14" t="s">
        <v>500</v>
      </c>
      <c r="I24" s="14" t="s">
        <v>360</v>
      </c>
      <c r="J24" s="14" t="s">
        <v>514</v>
      </c>
      <c r="K24" s="14" t="s">
        <v>344</v>
      </c>
      <c r="L24" s="14" t="s">
        <v>344</v>
      </c>
      <c r="M24" s="14" t="s">
        <v>362</v>
      </c>
      <c r="N24" s="14" t="s">
        <v>373</v>
      </c>
      <c r="O24" s="14" t="s">
        <v>364</v>
      </c>
      <c r="P24" s="14" t="s">
        <v>515</v>
      </c>
    </row>
    <row r="25" spans="1:16" x14ac:dyDescent="0.25">
      <c r="A25" t="str">
        <f t="shared" si="0"/>
        <v>201-SH2-RE-60-01</v>
      </c>
      <c r="B25" s="14" t="s">
        <v>357</v>
      </c>
      <c r="C25" s="14" t="s">
        <v>351</v>
      </c>
      <c r="D25" s="14" t="s">
        <v>352</v>
      </c>
      <c r="E25" s="14" t="s">
        <v>45</v>
      </c>
      <c r="F25" s="14" t="s">
        <v>353</v>
      </c>
      <c r="G25" s="14" t="s">
        <v>358</v>
      </c>
      <c r="H25" s="14" t="s">
        <v>359</v>
      </c>
      <c r="I25" s="14" t="s">
        <v>360</v>
      </c>
      <c r="J25" s="14" t="s">
        <v>361</v>
      </c>
      <c r="K25" s="14" t="s">
        <v>344</v>
      </c>
      <c r="L25" s="14" t="s">
        <v>344</v>
      </c>
      <c r="M25" s="14" t="s">
        <v>362</v>
      </c>
      <c r="N25" s="14" t="s">
        <v>363</v>
      </c>
      <c r="O25" s="14" t="s">
        <v>364</v>
      </c>
      <c r="P25" s="14" t="s">
        <v>365</v>
      </c>
    </row>
    <row r="26" spans="1:16" x14ac:dyDescent="0.25">
      <c r="A26" t="str">
        <f t="shared" si="0"/>
        <v>203-FPG-03-60-02</v>
      </c>
      <c r="B26" s="14" t="s">
        <v>465</v>
      </c>
      <c r="C26" s="14" t="s">
        <v>351</v>
      </c>
      <c r="D26" s="14" t="s">
        <v>340</v>
      </c>
      <c r="E26" s="14" t="s">
        <v>48</v>
      </c>
      <c r="F26" s="14" t="s">
        <v>420</v>
      </c>
      <c r="G26" s="14" t="s">
        <v>466</v>
      </c>
      <c r="H26" s="14" t="s">
        <v>467</v>
      </c>
      <c r="I26" s="14" t="s">
        <v>343</v>
      </c>
      <c r="J26" s="14" t="s">
        <v>343</v>
      </c>
      <c r="K26" s="14" t="s">
        <v>344</v>
      </c>
      <c r="L26" s="14" t="s">
        <v>344</v>
      </c>
      <c r="M26" s="14" t="s">
        <v>362</v>
      </c>
      <c r="N26" s="14" t="s">
        <v>373</v>
      </c>
      <c r="O26" s="14" t="s">
        <v>387</v>
      </c>
      <c r="P26" s="14" t="s">
        <v>468</v>
      </c>
    </row>
    <row r="27" spans="1:16" x14ac:dyDescent="0.25">
      <c r="A27" t="str">
        <f t="shared" si="0"/>
        <v>203-FPG-03-65-02</v>
      </c>
      <c r="B27" s="14" t="s">
        <v>441</v>
      </c>
      <c r="C27" s="14" t="s">
        <v>339</v>
      </c>
      <c r="D27" s="14" t="s">
        <v>340</v>
      </c>
      <c r="E27" s="14" t="s">
        <v>50</v>
      </c>
      <c r="F27" s="14" t="s">
        <v>420</v>
      </c>
      <c r="G27" s="14" t="s">
        <v>442</v>
      </c>
      <c r="H27" s="14" t="s">
        <v>443</v>
      </c>
      <c r="I27" s="14" t="s">
        <v>343</v>
      </c>
      <c r="J27" s="14" t="s">
        <v>444</v>
      </c>
      <c r="K27" s="14" t="s">
        <v>344</v>
      </c>
      <c r="L27" s="14" t="s">
        <v>344</v>
      </c>
      <c r="M27" s="14" t="s">
        <v>362</v>
      </c>
      <c r="N27" s="14" t="s">
        <v>373</v>
      </c>
      <c r="O27" s="14" t="s">
        <v>387</v>
      </c>
      <c r="P27" s="14" t="s">
        <v>445</v>
      </c>
    </row>
    <row r="28" spans="1:16" x14ac:dyDescent="0.25">
      <c r="A28" t="str">
        <f t="shared" si="0"/>
        <v>203-NYA-05-10-03</v>
      </c>
      <c r="B28" s="14" t="s">
        <v>600</v>
      </c>
      <c r="C28" s="14" t="s">
        <v>499</v>
      </c>
      <c r="D28" s="14" t="s">
        <v>346</v>
      </c>
      <c r="E28" s="14" t="s">
        <v>52</v>
      </c>
      <c r="F28" s="14" t="s">
        <v>39</v>
      </c>
      <c r="G28" s="14" t="s">
        <v>601</v>
      </c>
      <c r="H28" s="14" t="s">
        <v>598</v>
      </c>
      <c r="I28" s="14" t="s">
        <v>519</v>
      </c>
      <c r="J28" s="14" t="s">
        <v>360</v>
      </c>
      <c r="K28" s="14" t="s">
        <v>344</v>
      </c>
      <c r="L28" s="14" t="s">
        <v>344</v>
      </c>
      <c r="M28" s="14" t="s">
        <v>517</v>
      </c>
      <c r="N28" s="14" t="s">
        <v>373</v>
      </c>
      <c r="O28" s="14" t="s">
        <v>364</v>
      </c>
      <c r="P28" s="14" t="s">
        <v>602</v>
      </c>
    </row>
    <row r="29" spans="1:16" x14ac:dyDescent="0.25">
      <c r="A29" t="str">
        <f t="shared" si="0"/>
        <v>300-300-RE-70-02</v>
      </c>
      <c r="B29" s="14" t="s">
        <v>366</v>
      </c>
      <c r="C29" s="14" t="s">
        <v>367</v>
      </c>
      <c r="D29" s="14" t="s">
        <v>340</v>
      </c>
      <c r="E29" s="14" t="s">
        <v>211</v>
      </c>
      <c r="F29" s="14" t="s">
        <v>368</v>
      </c>
      <c r="G29" s="14" t="s">
        <v>369</v>
      </c>
      <c r="H29" s="14" t="s">
        <v>359</v>
      </c>
      <c r="I29" s="14" t="s">
        <v>370</v>
      </c>
      <c r="J29" s="14" t="s">
        <v>344</v>
      </c>
      <c r="K29" s="14" t="s">
        <v>371</v>
      </c>
      <c r="L29" s="14" t="s">
        <v>344</v>
      </c>
      <c r="M29" s="14" t="s">
        <v>372</v>
      </c>
      <c r="N29" s="14" t="s">
        <v>373</v>
      </c>
      <c r="O29" s="14" t="s">
        <v>355</v>
      </c>
      <c r="P29" s="14" t="s">
        <v>374</v>
      </c>
    </row>
    <row r="30" spans="1:16" x14ac:dyDescent="0.25">
      <c r="A30" t="str">
        <f t="shared" si="0"/>
        <v>300-300-RE-75-02</v>
      </c>
      <c r="B30" s="14" t="s">
        <v>375</v>
      </c>
      <c r="C30" s="14" t="s">
        <v>376</v>
      </c>
      <c r="D30" s="14" t="s">
        <v>340</v>
      </c>
      <c r="E30" s="14" t="s">
        <v>212</v>
      </c>
      <c r="F30" s="14" t="s">
        <v>368</v>
      </c>
      <c r="G30" s="14" t="s">
        <v>377</v>
      </c>
      <c r="H30" s="14" t="s">
        <v>359</v>
      </c>
      <c r="I30" s="14" t="s">
        <v>378</v>
      </c>
      <c r="J30" s="14" t="s">
        <v>344</v>
      </c>
      <c r="K30" s="14" t="s">
        <v>371</v>
      </c>
      <c r="L30" s="14" t="s">
        <v>344</v>
      </c>
      <c r="M30" s="14" t="s">
        <v>372</v>
      </c>
      <c r="N30" s="14" t="s">
        <v>373</v>
      </c>
      <c r="O30" s="14" t="s">
        <v>355</v>
      </c>
      <c r="P30" s="14" t="s">
        <v>374</v>
      </c>
    </row>
    <row r="31" spans="1:16" x14ac:dyDescent="0.25">
      <c r="A31" t="str">
        <f t="shared" si="0"/>
        <v>300-301-RE-60-01</v>
      </c>
      <c r="B31" s="14" t="s">
        <v>732</v>
      </c>
      <c r="C31" s="14" t="s">
        <v>351</v>
      </c>
      <c r="D31" s="14" t="s">
        <v>352</v>
      </c>
      <c r="E31" s="14" t="s">
        <v>733</v>
      </c>
      <c r="F31" s="14" t="s">
        <v>368</v>
      </c>
      <c r="G31" s="14" t="s">
        <v>381</v>
      </c>
      <c r="H31" s="14" t="s">
        <v>734</v>
      </c>
      <c r="I31" s="14" t="s">
        <v>343</v>
      </c>
      <c r="J31" s="14" t="s">
        <v>344</v>
      </c>
      <c r="K31" s="14" t="s">
        <v>382</v>
      </c>
      <c r="L31" s="14" t="s">
        <v>344</v>
      </c>
      <c r="M31" s="14" t="s">
        <v>362</v>
      </c>
      <c r="N31" s="14" t="s">
        <v>373</v>
      </c>
      <c r="O31" s="14" t="s">
        <v>383</v>
      </c>
      <c r="P31" s="14" t="s">
        <v>735</v>
      </c>
    </row>
    <row r="32" spans="1:16" x14ac:dyDescent="0.25">
      <c r="A32" t="str">
        <f t="shared" si="0"/>
        <v>300-ME4-FD-60-01</v>
      </c>
      <c r="B32" s="14" t="s">
        <v>379</v>
      </c>
      <c r="C32" s="14" t="s">
        <v>351</v>
      </c>
      <c r="D32" s="14" t="s">
        <v>352</v>
      </c>
      <c r="E32" s="14" t="s">
        <v>380</v>
      </c>
      <c r="F32" s="14" t="s">
        <v>353</v>
      </c>
      <c r="G32" s="14" t="s">
        <v>381</v>
      </c>
      <c r="H32" s="14" t="s">
        <v>359</v>
      </c>
      <c r="I32" s="14" t="s">
        <v>343</v>
      </c>
      <c r="J32" s="14" t="s">
        <v>344</v>
      </c>
      <c r="K32" s="14" t="s">
        <v>382</v>
      </c>
      <c r="L32" s="14" t="s">
        <v>344</v>
      </c>
      <c r="M32" s="14" t="s">
        <v>362</v>
      </c>
      <c r="N32" s="14" t="s">
        <v>373</v>
      </c>
      <c r="O32" s="14" t="s">
        <v>383</v>
      </c>
      <c r="P32" s="14" t="s">
        <v>384</v>
      </c>
    </row>
    <row r="33" spans="1:16" x14ac:dyDescent="0.25">
      <c r="A33" t="str">
        <f t="shared" si="0"/>
        <v>305-00V-FD-60-01</v>
      </c>
      <c r="B33" s="14" t="s">
        <v>767</v>
      </c>
      <c r="C33" s="14" t="s">
        <v>351</v>
      </c>
      <c r="D33" s="14" t="s">
        <v>352</v>
      </c>
      <c r="E33" s="14" t="s">
        <v>768</v>
      </c>
      <c r="F33" s="14" t="s">
        <v>368</v>
      </c>
      <c r="G33" s="14" t="s">
        <v>617</v>
      </c>
      <c r="H33" s="14" t="s">
        <v>617</v>
      </c>
      <c r="I33" s="14" t="s">
        <v>343</v>
      </c>
      <c r="J33" s="14" t="s">
        <v>344</v>
      </c>
      <c r="K33" s="14" t="s">
        <v>382</v>
      </c>
      <c r="L33" s="14" t="s">
        <v>344</v>
      </c>
      <c r="M33" s="14" t="s">
        <v>362</v>
      </c>
      <c r="N33" s="14" t="s">
        <v>347</v>
      </c>
      <c r="O33" s="14" t="s">
        <v>387</v>
      </c>
      <c r="P33" s="14" t="s">
        <v>769</v>
      </c>
    </row>
    <row r="34" spans="1:16" x14ac:dyDescent="0.25">
      <c r="A34" t="str">
        <f t="shared" ref="A34:A65" si="1">_xlfn.CONCAT(LEFT(B34,10),"-",C34,"-0",D34)</f>
        <v>320-103-FD-60-05</v>
      </c>
      <c r="B34" s="14" t="s">
        <v>622</v>
      </c>
      <c r="C34" s="14" t="s">
        <v>351</v>
      </c>
      <c r="D34" s="14" t="s">
        <v>372</v>
      </c>
      <c r="E34" s="14" t="s">
        <v>623</v>
      </c>
      <c r="F34" s="14" t="s">
        <v>368</v>
      </c>
      <c r="G34" s="14" t="s">
        <v>386</v>
      </c>
      <c r="H34" s="14" t="s">
        <v>624</v>
      </c>
      <c r="I34" s="14" t="s">
        <v>360</v>
      </c>
      <c r="J34" s="14" t="s">
        <v>361</v>
      </c>
      <c r="K34" s="14" t="s">
        <v>344</v>
      </c>
      <c r="L34" s="14" t="s">
        <v>344</v>
      </c>
      <c r="M34" s="14" t="s">
        <v>362</v>
      </c>
      <c r="N34" s="14" t="s">
        <v>347</v>
      </c>
      <c r="O34" s="14" t="s">
        <v>387</v>
      </c>
      <c r="P34" s="14" t="s">
        <v>625</v>
      </c>
    </row>
    <row r="35" spans="1:16" x14ac:dyDescent="0.25">
      <c r="A35" t="str">
        <f t="shared" si="1"/>
        <v>320-103-FD-65-02</v>
      </c>
      <c r="B35" s="14" t="s">
        <v>626</v>
      </c>
      <c r="C35" s="14" t="s">
        <v>339</v>
      </c>
      <c r="D35" s="14" t="s">
        <v>340</v>
      </c>
      <c r="E35" s="14" t="s">
        <v>56</v>
      </c>
      <c r="F35" s="14" t="s">
        <v>368</v>
      </c>
      <c r="G35" s="14" t="s">
        <v>386</v>
      </c>
      <c r="H35" s="14" t="s">
        <v>624</v>
      </c>
      <c r="I35" s="14" t="s">
        <v>343</v>
      </c>
      <c r="J35" s="14" t="s">
        <v>391</v>
      </c>
      <c r="K35" s="14" t="s">
        <v>344</v>
      </c>
      <c r="L35" s="14" t="s">
        <v>344</v>
      </c>
      <c r="M35" s="14" t="s">
        <v>362</v>
      </c>
      <c r="N35" s="14" t="s">
        <v>347</v>
      </c>
      <c r="O35" s="14" t="s">
        <v>387</v>
      </c>
      <c r="P35" s="14" t="s">
        <v>625</v>
      </c>
    </row>
    <row r="36" spans="1:16" x14ac:dyDescent="0.25">
      <c r="A36" t="str">
        <f t="shared" si="1"/>
        <v>320-203-FD-60-03</v>
      </c>
      <c r="B36" s="14" t="s">
        <v>469</v>
      </c>
      <c r="C36" s="14" t="s">
        <v>351</v>
      </c>
      <c r="D36" s="14" t="s">
        <v>346</v>
      </c>
      <c r="E36" s="14" t="s">
        <v>470</v>
      </c>
      <c r="F36" s="14" t="s">
        <v>368</v>
      </c>
      <c r="G36" s="14" t="s">
        <v>471</v>
      </c>
      <c r="H36" s="14" t="s">
        <v>467</v>
      </c>
      <c r="I36" s="14" t="s">
        <v>343</v>
      </c>
      <c r="J36" s="14" t="s">
        <v>391</v>
      </c>
      <c r="K36" s="14" t="s">
        <v>344</v>
      </c>
      <c r="L36" s="14" t="s">
        <v>344</v>
      </c>
      <c r="M36" s="14" t="s">
        <v>362</v>
      </c>
      <c r="N36" s="14" t="s">
        <v>347</v>
      </c>
      <c r="O36" s="14" t="s">
        <v>387</v>
      </c>
      <c r="P36" s="14" t="s">
        <v>472</v>
      </c>
    </row>
    <row r="37" spans="1:16" x14ac:dyDescent="0.25">
      <c r="A37" t="str">
        <f t="shared" si="1"/>
        <v>320-203-FD-65-01</v>
      </c>
      <c r="B37" s="14" t="s">
        <v>695</v>
      </c>
      <c r="C37" s="14" t="s">
        <v>339</v>
      </c>
      <c r="D37" s="14" t="s">
        <v>352</v>
      </c>
      <c r="E37" s="14" t="s">
        <v>221</v>
      </c>
      <c r="F37" s="14" t="s">
        <v>368</v>
      </c>
      <c r="G37" s="14" t="s">
        <v>696</v>
      </c>
      <c r="H37" s="14" t="s">
        <v>696</v>
      </c>
      <c r="I37" s="14" t="s">
        <v>343</v>
      </c>
      <c r="J37" s="14" t="s">
        <v>391</v>
      </c>
      <c r="K37" s="14" t="s">
        <v>344</v>
      </c>
      <c r="L37" s="14" t="s">
        <v>344</v>
      </c>
      <c r="M37" s="14" t="s">
        <v>362</v>
      </c>
      <c r="N37" s="14" t="s">
        <v>347</v>
      </c>
      <c r="O37" s="14" t="s">
        <v>387</v>
      </c>
      <c r="P37" s="14" t="s">
        <v>472</v>
      </c>
    </row>
    <row r="38" spans="1:16" x14ac:dyDescent="0.25">
      <c r="A38" t="str">
        <f t="shared" si="1"/>
        <v>320-N07-FD-60-01</v>
      </c>
      <c r="B38" s="14" t="s">
        <v>385</v>
      </c>
      <c r="C38" s="14" t="s">
        <v>351</v>
      </c>
      <c r="D38" s="14" t="s">
        <v>352</v>
      </c>
      <c r="E38" s="14" t="s">
        <v>54</v>
      </c>
      <c r="F38" s="14" t="s">
        <v>353</v>
      </c>
      <c r="G38" s="14" t="s">
        <v>386</v>
      </c>
      <c r="H38" s="14" t="s">
        <v>359</v>
      </c>
      <c r="I38" s="14" t="s">
        <v>360</v>
      </c>
      <c r="J38" s="14" t="s">
        <v>361</v>
      </c>
      <c r="K38" s="14" t="s">
        <v>344</v>
      </c>
      <c r="L38" s="14" t="s">
        <v>344</v>
      </c>
      <c r="M38" s="14" t="s">
        <v>362</v>
      </c>
      <c r="N38" s="14" t="s">
        <v>347</v>
      </c>
      <c r="O38" s="14" t="s">
        <v>387</v>
      </c>
      <c r="P38" s="14" t="s">
        <v>388</v>
      </c>
    </row>
    <row r="39" spans="1:16" x14ac:dyDescent="0.25">
      <c r="A39" t="str">
        <f t="shared" si="1"/>
        <v>322-83F-RL-70-01</v>
      </c>
      <c r="B39" s="14" t="s">
        <v>848</v>
      </c>
      <c r="C39" s="14" t="s">
        <v>367</v>
      </c>
      <c r="D39" s="14" t="s">
        <v>352</v>
      </c>
      <c r="E39" s="14" t="s">
        <v>224</v>
      </c>
      <c r="F39" s="14" t="s">
        <v>225</v>
      </c>
      <c r="G39" s="14" t="s">
        <v>849</v>
      </c>
      <c r="H39" s="14" t="s">
        <v>849</v>
      </c>
      <c r="I39" s="14" t="s">
        <v>382</v>
      </c>
      <c r="J39" s="14" t="s">
        <v>344</v>
      </c>
      <c r="K39" s="14" t="s">
        <v>344</v>
      </c>
      <c r="L39" s="14" t="s">
        <v>344</v>
      </c>
      <c r="M39" s="14" t="s">
        <v>362</v>
      </c>
      <c r="N39" s="14" t="s">
        <v>373</v>
      </c>
      <c r="O39" s="14" t="s">
        <v>850</v>
      </c>
      <c r="P39" s="14" t="s">
        <v>851</v>
      </c>
    </row>
    <row r="40" spans="1:16" x14ac:dyDescent="0.25">
      <c r="A40" t="str">
        <f t="shared" si="1"/>
        <v>330-203-FD-60-02</v>
      </c>
      <c r="B40" s="14" t="s">
        <v>473</v>
      </c>
      <c r="C40" s="14" t="s">
        <v>351</v>
      </c>
      <c r="D40" s="14" t="s">
        <v>340</v>
      </c>
      <c r="E40" s="14" t="s">
        <v>61</v>
      </c>
      <c r="F40" s="14" t="s">
        <v>368</v>
      </c>
      <c r="G40" s="14" t="s">
        <v>474</v>
      </c>
      <c r="H40" s="14" t="s">
        <v>467</v>
      </c>
      <c r="I40" s="14" t="s">
        <v>343</v>
      </c>
      <c r="J40" s="14" t="s">
        <v>361</v>
      </c>
      <c r="K40" s="14" t="s">
        <v>344</v>
      </c>
      <c r="L40" s="14" t="s">
        <v>344</v>
      </c>
      <c r="M40" s="14" t="s">
        <v>362</v>
      </c>
      <c r="N40" s="14" t="s">
        <v>373</v>
      </c>
      <c r="O40" s="14" t="s">
        <v>398</v>
      </c>
      <c r="P40" s="14" t="s">
        <v>472</v>
      </c>
    </row>
    <row r="41" spans="1:16" x14ac:dyDescent="0.25">
      <c r="A41" t="str">
        <f t="shared" si="1"/>
        <v>330-910-RE-60-02</v>
      </c>
      <c r="B41" s="14" t="s">
        <v>603</v>
      </c>
      <c r="C41" s="14" t="s">
        <v>351</v>
      </c>
      <c r="D41" s="14" t="s">
        <v>340</v>
      </c>
      <c r="E41" s="14" t="s">
        <v>63</v>
      </c>
      <c r="F41" s="14" t="s">
        <v>368</v>
      </c>
      <c r="G41" s="14" t="s">
        <v>604</v>
      </c>
      <c r="H41" s="14" t="s">
        <v>598</v>
      </c>
      <c r="I41" s="14" t="s">
        <v>343</v>
      </c>
      <c r="J41" s="14" t="s">
        <v>391</v>
      </c>
      <c r="K41" s="14" t="s">
        <v>344</v>
      </c>
      <c r="L41" s="14" t="s">
        <v>344</v>
      </c>
      <c r="M41" s="14" t="s">
        <v>362</v>
      </c>
      <c r="N41" s="14" t="s">
        <v>347</v>
      </c>
      <c r="O41" s="14" t="s">
        <v>387</v>
      </c>
      <c r="P41" s="14" t="s">
        <v>605</v>
      </c>
    </row>
    <row r="42" spans="1:16" x14ac:dyDescent="0.25">
      <c r="A42" t="str">
        <f t="shared" si="1"/>
        <v>330-910-RE-65-01</v>
      </c>
      <c r="B42" s="14" t="s">
        <v>812</v>
      </c>
      <c r="C42" s="14" t="s">
        <v>339</v>
      </c>
      <c r="D42" s="14" t="s">
        <v>352</v>
      </c>
      <c r="E42" s="14" t="s">
        <v>228</v>
      </c>
      <c r="F42" s="14" t="s">
        <v>368</v>
      </c>
      <c r="G42" s="14" t="s">
        <v>813</v>
      </c>
      <c r="H42" s="14" t="s">
        <v>813</v>
      </c>
      <c r="I42" s="14" t="s">
        <v>343</v>
      </c>
      <c r="J42" s="14" t="s">
        <v>391</v>
      </c>
      <c r="K42" s="14" t="s">
        <v>344</v>
      </c>
      <c r="L42" s="14" t="s">
        <v>344</v>
      </c>
      <c r="M42" s="14" t="s">
        <v>362</v>
      </c>
      <c r="N42" s="14" t="s">
        <v>347</v>
      </c>
      <c r="O42" s="14" t="s">
        <v>387</v>
      </c>
      <c r="P42" s="14" t="s">
        <v>605</v>
      </c>
    </row>
    <row r="43" spans="1:16" x14ac:dyDescent="0.25">
      <c r="A43" t="str">
        <f t="shared" si="1"/>
        <v>340-101-MQ-60-04</v>
      </c>
      <c r="B43" s="14" t="s">
        <v>657</v>
      </c>
      <c r="C43" s="14" t="s">
        <v>351</v>
      </c>
      <c r="D43" s="14" t="s">
        <v>362</v>
      </c>
      <c r="E43" s="14" t="s">
        <v>65</v>
      </c>
      <c r="F43" s="14" t="s">
        <v>19</v>
      </c>
      <c r="G43" s="14" t="s">
        <v>658</v>
      </c>
      <c r="H43" s="14" t="s">
        <v>655</v>
      </c>
      <c r="I43" s="14" t="s">
        <v>579</v>
      </c>
      <c r="J43" s="14" t="s">
        <v>514</v>
      </c>
      <c r="K43" s="14" t="s">
        <v>344</v>
      </c>
      <c r="L43" s="14" t="s">
        <v>344</v>
      </c>
      <c r="M43" s="14" t="s">
        <v>362</v>
      </c>
      <c r="N43" s="14" t="s">
        <v>363</v>
      </c>
      <c r="O43" s="14" t="s">
        <v>409</v>
      </c>
      <c r="P43" s="14" t="s">
        <v>659</v>
      </c>
    </row>
    <row r="44" spans="1:16" x14ac:dyDescent="0.25">
      <c r="A44" t="str">
        <f t="shared" si="1"/>
        <v>340-102-MQ-60-03</v>
      </c>
      <c r="B44" s="14" t="s">
        <v>660</v>
      </c>
      <c r="C44" s="14" t="s">
        <v>351</v>
      </c>
      <c r="D44" s="14" t="s">
        <v>346</v>
      </c>
      <c r="E44" s="14" t="s">
        <v>67</v>
      </c>
      <c r="F44" s="14" t="s">
        <v>19</v>
      </c>
      <c r="G44" s="14" t="s">
        <v>661</v>
      </c>
      <c r="H44" s="14" t="s">
        <v>655</v>
      </c>
      <c r="I44" s="14" t="s">
        <v>360</v>
      </c>
      <c r="J44" s="14" t="s">
        <v>662</v>
      </c>
      <c r="K44" s="14" t="s">
        <v>344</v>
      </c>
      <c r="L44" s="14" t="s">
        <v>344</v>
      </c>
      <c r="M44" s="14" t="s">
        <v>362</v>
      </c>
      <c r="N44" s="14" t="s">
        <v>373</v>
      </c>
      <c r="O44" s="14" t="s">
        <v>398</v>
      </c>
      <c r="P44" s="14" t="s">
        <v>663</v>
      </c>
    </row>
    <row r="45" spans="1:16" x14ac:dyDescent="0.25">
      <c r="A45" t="str">
        <f t="shared" si="1"/>
        <v>340-ASE-FD-60-03</v>
      </c>
      <c r="B45" s="14" t="s">
        <v>475</v>
      </c>
      <c r="C45" s="14" t="s">
        <v>351</v>
      </c>
      <c r="D45" s="14" t="s">
        <v>346</v>
      </c>
      <c r="E45" s="14" t="s">
        <v>69</v>
      </c>
      <c r="F45" s="14" t="s">
        <v>19</v>
      </c>
      <c r="G45" s="14" t="s">
        <v>476</v>
      </c>
      <c r="H45" s="14" t="s">
        <v>467</v>
      </c>
      <c r="I45" s="14" t="s">
        <v>360</v>
      </c>
      <c r="J45" s="14" t="s">
        <v>361</v>
      </c>
      <c r="K45" s="14" t="s">
        <v>344</v>
      </c>
      <c r="L45" s="14" t="s">
        <v>344</v>
      </c>
      <c r="M45" s="14" t="s">
        <v>362</v>
      </c>
      <c r="N45" s="14" t="s">
        <v>373</v>
      </c>
      <c r="O45" s="14" t="s">
        <v>398</v>
      </c>
      <c r="P45" s="14" t="s">
        <v>477</v>
      </c>
    </row>
    <row r="46" spans="1:16" x14ac:dyDescent="0.25">
      <c r="A46" t="str">
        <f t="shared" si="1"/>
        <v>340-FPA-FD-60-03</v>
      </c>
      <c r="B46" s="14" t="s">
        <v>664</v>
      </c>
      <c r="C46" s="14" t="s">
        <v>351</v>
      </c>
      <c r="D46" s="14" t="s">
        <v>346</v>
      </c>
      <c r="E46" s="14" t="s">
        <v>71</v>
      </c>
      <c r="F46" s="14" t="s">
        <v>19</v>
      </c>
      <c r="G46" s="14" t="s">
        <v>476</v>
      </c>
      <c r="H46" s="14" t="s">
        <v>655</v>
      </c>
      <c r="I46" s="14" t="s">
        <v>360</v>
      </c>
      <c r="J46" s="14" t="s">
        <v>491</v>
      </c>
      <c r="K46" s="14" t="s">
        <v>344</v>
      </c>
      <c r="L46" s="14" t="s">
        <v>344</v>
      </c>
      <c r="M46" s="14" t="s">
        <v>362</v>
      </c>
      <c r="N46" s="14" t="s">
        <v>373</v>
      </c>
      <c r="O46" s="14" t="s">
        <v>398</v>
      </c>
      <c r="P46" s="14" t="s">
        <v>477</v>
      </c>
    </row>
    <row r="47" spans="1:16" x14ac:dyDescent="0.25">
      <c r="A47" t="str">
        <f t="shared" si="1"/>
        <v>340-FPB-FD-60-04</v>
      </c>
      <c r="B47" s="14" t="s">
        <v>684</v>
      </c>
      <c r="C47" s="14" t="s">
        <v>351</v>
      </c>
      <c r="D47" s="14" t="s">
        <v>362</v>
      </c>
      <c r="E47" s="14" t="s">
        <v>73</v>
      </c>
      <c r="F47" s="14" t="s">
        <v>19</v>
      </c>
      <c r="G47" s="14" t="s">
        <v>476</v>
      </c>
      <c r="H47" s="14" t="s">
        <v>685</v>
      </c>
      <c r="I47" s="14" t="s">
        <v>444</v>
      </c>
      <c r="J47" s="14" t="s">
        <v>520</v>
      </c>
      <c r="K47" s="14" t="s">
        <v>344</v>
      </c>
      <c r="L47" s="14" t="s">
        <v>344</v>
      </c>
      <c r="M47" s="14" t="s">
        <v>362</v>
      </c>
      <c r="N47" s="14" t="s">
        <v>373</v>
      </c>
      <c r="O47" s="14" t="s">
        <v>398</v>
      </c>
      <c r="P47" s="14" t="s">
        <v>477</v>
      </c>
    </row>
    <row r="48" spans="1:16" x14ac:dyDescent="0.25">
      <c r="A48" t="str">
        <f t="shared" si="1"/>
        <v>340-FPC-FD-60-03</v>
      </c>
      <c r="B48" s="14" t="s">
        <v>686</v>
      </c>
      <c r="C48" s="14" t="s">
        <v>351</v>
      </c>
      <c r="D48" s="14" t="s">
        <v>346</v>
      </c>
      <c r="E48" s="14" t="s">
        <v>75</v>
      </c>
      <c r="F48" s="14" t="s">
        <v>19</v>
      </c>
      <c r="G48" s="14" t="s">
        <v>476</v>
      </c>
      <c r="H48" s="14" t="s">
        <v>685</v>
      </c>
      <c r="I48" s="14" t="s">
        <v>360</v>
      </c>
      <c r="J48" s="14" t="s">
        <v>491</v>
      </c>
      <c r="K48" s="14" t="s">
        <v>344</v>
      </c>
      <c r="L48" s="14" t="s">
        <v>344</v>
      </c>
      <c r="M48" s="14" t="s">
        <v>362</v>
      </c>
      <c r="N48" s="14" t="s">
        <v>373</v>
      </c>
      <c r="O48" s="14" t="s">
        <v>398</v>
      </c>
      <c r="P48" s="14" t="s">
        <v>477</v>
      </c>
    </row>
    <row r="49" spans="1:16" x14ac:dyDescent="0.25">
      <c r="A49" t="str">
        <f t="shared" si="1"/>
        <v>345-101-MQ-65-02</v>
      </c>
      <c r="B49" s="14" t="s">
        <v>680</v>
      </c>
      <c r="C49" s="14" t="s">
        <v>339</v>
      </c>
      <c r="D49" s="14" t="s">
        <v>340</v>
      </c>
      <c r="E49" s="14" t="s">
        <v>77</v>
      </c>
      <c r="F49" s="14" t="s">
        <v>19</v>
      </c>
      <c r="G49" s="14" t="s">
        <v>681</v>
      </c>
      <c r="H49" s="14" t="s">
        <v>682</v>
      </c>
      <c r="I49" s="14" t="s">
        <v>343</v>
      </c>
      <c r="J49" s="14" t="s">
        <v>444</v>
      </c>
      <c r="K49" s="14" t="s">
        <v>344</v>
      </c>
      <c r="L49" s="14" t="s">
        <v>344</v>
      </c>
      <c r="M49" s="14" t="s">
        <v>362</v>
      </c>
      <c r="N49" s="14" t="s">
        <v>373</v>
      </c>
      <c r="O49" s="14" t="s">
        <v>409</v>
      </c>
      <c r="P49" s="14" t="s">
        <v>683</v>
      </c>
    </row>
    <row r="50" spans="1:16" x14ac:dyDescent="0.25">
      <c r="A50" t="str">
        <f t="shared" si="1"/>
        <v>345-102-MQ-65-04</v>
      </c>
      <c r="B50" s="14" t="s">
        <v>461</v>
      </c>
      <c r="C50" s="14" t="s">
        <v>339</v>
      </c>
      <c r="D50" s="14" t="s">
        <v>362</v>
      </c>
      <c r="E50" s="14" t="s">
        <v>79</v>
      </c>
      <c r="F50" s="14" t="s">
        <v>19</v>
      </c>
      <c r="G50" s="14" t="s">
        <v>462</v>
      </c>
      <c r="H50" s="14" t="s">
        <v>463</v>
      </c>
      <c r="I50" s="14" t="s">
        <v>360</v>
      </c>
      <c r="J50" s="14" t="s">
        <v>361</v>
      </c>
      <c r="K50" s="14" t="s">
        <v>344</v>
      </c>
      <c r="L50" s="14" t="s">
        <v>344</v>
      </c>
      <c r="M50" s="14" t="s">
        <v>362</v>
      </c>
      <c r="N50" s="14" t="s">
        <v>373</v>
      </c>
      <c r="O50" s="14" t="s">
        <v>398</v>
      </c>
      <c r="P50" s="14" t="s">
        <v>464</v>
      </c>
    </row>
    <row r="51" spans="1:16" x14ac:dyDescent="0.25">
      <c r="A51" t="str">
        <f t="shared" si="1"/>
        <v>345-HUP-FD-65-02</v>
      </c>
      <c r="B51" s="14" t="s">
        <v>627</v>
      </c>
      <c r="C51" s="14" t="s">
        <v>339</v>
      </c>
      <c r="D51" s="14" t="s">
        <v>340</v>
      </c>
      <c r="E51" s="14" t="s">
        <v>81</v>
      </c>
      <c r="F51" s="14" t="s">
        <v>19</v>
      </c>
      <c r="G51" s="14" t="s">
        <v>628</v>
      </c>
      <c r="H51" s="14" t="s">
        <v>624</v>
      </c>
      <c r="I51" s="14" t="s">
        <v>343</v>
      </c>
      <c r="J51" s="14" t="s">
        <v>391</v>
      </c>
      <c r="K51" s="14" t="s">
        <v>344</v>
      </c>
      <c r="L51" s="14" t="s">
        <v>344</v>
      </c>
      <c r="M51" s="14" t="s">
        <v>372</v>
      </c>
      <c r="N51" s="14" t="s">
        <v>347</v>
      </c>
      <c r="O51" s="14" t="s">
        <v>398</v>
      </c>
      <c r="P51" s="14" t="s">
        <v>629</v>
      </c>
    </row>
    <row r="52" spans="1:16" x14ac:dyDescent="0.25">
      <c r="A52" t="str">
        <f t="shared" si="1"/>
        <v>350-00W-FD-60-02</v>
      </c>
      <c r="B52" s="14" t="s">
        <v>630</v>
      </c>
      <c r="C52" s="14" t="s">
        <v>351</v>
      </c>
      <c r="D52" s="14" t="s">
        <v>340</v>
      </c>
      <c r="E52" s="14" t="s">
        <v>83</v>
      </c>
      <c r="F52" s="14" t="s">
        <v>368</v>
      </c>
      <c r="G52" s="14" t="s">
        <v>390</v>
      </c>
      <c r="H52" s="14" t="s">
        <v>624</v>
      </c>
      <c r="I52" s="14" t="s">
        <v>343</v>
      </c>
      <c r="J52" s="14" t="s">
        <v>391</v>
      </c>
      <c r="K52" s="14" t="s">
        <v>344</v>
      </c>
      <c r="L52" s="14" t="s">
        <v>344</v>
      </c>
      <c r="M52" s="14" t="s">
        <v>346</v>
      </c>
      <c r="N52" s="14" t="s">
        <v>347</v>
      </c>
      <c r="O52" s="14" t="s">
        <v>387</v>
      </c>
      <c r="P52" s="14" t="s">
        <v>422</v>
      </c>
    </row>
    <row r="53" spans="1:16" x14ac:dyDescent="0.25">
      <c r="A53" t="str">
        <f t="shared" si="1"/>
        <v>350-102-RE-60-03</v>
      </c>
      <c r="B53" s="14" t="s">
        <v>427</v>
      </c>
      <c r="C53" s="14" t="s">
        <v>351</v>
      </c>
      <c r="D53" s="14" t="s">
        <v>346</v>
      </c>
      <c r="E53" s="14" t="s">
        <v>428</v>
      </c>
      <c r="F53" s="14" t="s">
        <v>368</v>
      </c>
      <c r="G53" s="14" t="s">
        <v>394</v>
      </c>
      <c r="H53" s="14" t="s">
        <v>394</v>
      </c>
      <c r="I53" s="14" t="s">
        <v>343</v>
      </c>
      <c r="J53" s="14" t="s">
        <v>391</v>
      </c>
      <c r="K53" s="14" t="s">
        <v>344</v>
      </c>
      <c r="L53" s="14" t="s">
        <v>344</v>
      </c>
      <c r="M53" s="14" t="s">
        <v>362</v>
      </c>
      <c r="N53" s="14" t="s">
        <v>347</v>
      </c>
      <c r="O53" s="14" t="s">
        <v>387</v>
      </c>
      <c r="P53" s="14" t="s">
        <v>426</v>
      </c>
    </row>
    <row r="54" spans="1:16" x14ac:dyDescent="0.25">
      <c r="A54" t="str">
        <f t="shared" si="1"/>
        <v>350-102-RE-65-01</v>
      </c>
      <c r="B54" s="14" t="s">
        <v>423</v>
      </c>
      <c r="C54" s="14" t="s">
        <v>339</v>
      </c>
      <c r="D54" s="14" t="s">
        <v>352</v>
      </c>
      <c r="E54" s="14" t="s">
        <v>86</v>
      </c>
      <c r="F54" s="14" t="s">
        <v>424</v>
      </c>
      <c r="G54" s="14" t="s">
        <v>425</v>
      </c>
      <c r="H54" s="14" t="s">
        <v>425</v>
      </c>
      <c r="I54" s="14" t="s">
        <v>343</v>
      </c>
      <c r="J54" s="14" t="s">
        <v>343</v>
      </c>
      <c r="K54" s="14" t="s">
        <v>344</v>
      </c>
      <c r="L54" s="14" t="s">
        <v>344</v>
      </c>
      <c r="M54" s="14" t="s">
        <v>346</v>
      </c>
      <c r="N54" s="14" t="s">
        <v>347</v>
      </c>
      <c r="O54" s="14" t="s">
        <v>387</v>
      </c>
      <c r="P54" s="14" t="s">
        <v>426</v>
      </c>
    </row>
    <row r="55" spans="1:16" x14ac:dyDescent="0.25">
      <c r="A55" t="str">
        <f t="shared" si="1"/>
        <v>350-203-FD-50-05</v>
      </c>
      <c r="B55" s="14" t="s">
        <v>606</v>
      </c>
      <c r="C55" s="14" t="s">
        <v>479</v>
      </c>
      <c r="D55" s="14" t="s">
        <v>372</v>
      </c>
      <c r="E55" s="14" t="s">
        <v>88</v>
      </c>
      <c r="F55" s="14" t="s">
        <v>368</v>
      </c>
      <c r="G55" s="14" t="s">
        <v>607</v>
      </c>
      <c r="H55" s="14" t="s">
        <v>598</v>
      </c>
      <c r="I55" s="14" t="s">
        <v>608</v>
      </c>
      <c r="J55" s="14" t="s">
        <v>361</v>
      </c>
      <c r="K55" s="14" t="s">
        <v>344</v>
      </c>
      <c r="L55" s="14" t="s">
        <v>344</v>
      </c>
      <c r="M55" s="14" t="s">
        <v>362</v>
      </c>
      <c r="N55" s="14" t="s">
        <v>363</v>
      </c>
      <c r="O55" s="14" t="s">
        <v>387</v>
      </c>
      <c r="P55" s="14" t="s">
        <v>472</v>
      </c>
    </row>
    <row r="56" spans="1:16" x14ac:dyDescent="0.25">
      <c r="A56" t="str">
        <f t="shared" si="1"/>
        <v>350-303-FD-60-02</v>
      </c>
      <c r="B56" s="14" t="s">
        <v>609</v>
      </c>
      <c r="C56" s="14" t="s">
        <v>351</v>
      </c>
      <c r="D56" s="14" t="s">
        <v>340</v>
      </c>
      <c r="E56" s="14" t="s">
        <v>90</v>
      </c>
      <c r="F56" s="14" t="s">
        <v>368</v>
      </c>
      <c r="G56" s="14" t="s">
        <v>610</v>
      </c>
      <c r="H56" s="14" t="s">
        <v>598</v>
      </c>
      <c r="I56" s="14" t="s">
        <v>360</v>
      </c>
      <c r="J56" s="14" t="s">
        <v>361</v>
      </c>
      <c r="K56" s="14" t="s">
        <v>344</v>
      </c>
      <c r="L56" s="14" t="s">
        <v>344</v>
      </c>
      <c r="M56" s="14" t="s">
        <v>346</v>
      </c>
      <c r="N56" s="14" t="s">
        <v>363</v>
      </c>
      <c r="O56" s="14" t="s">
        <v>387</v>
      </c>
      <c r="P56" s="14" t="s">
        <v>481</v>
      </c>
    </row>
    <row r="57" spans="1:16" x14ac:dyDescent="0.25">
      <c r="A57" t="str">
        <f t="shared" si="1"/>
        <v>350-AN1-FD-60-01</v>
      </c>
      <c r="B57" s="14" t="s">
        <v>389</v>
      </c>
      <c r="C57" s="14" t="s">
        <v>351</v>
      </c>
      <c r="D57" s="14" t="s">
        <v>352</v>
      </c>
      <c r="E57" s="14" t="s">
        <v>92</v>
      </c>
      <c r="F57" s="14" t="s">
        <v>353</v>
      </c>
      <c r="G57" s="14" t="s">
        <v>390</v>
      </c>
      <c r="H57" s="14" t="s">
        <v>359</v>
      </c>
      <c r="I57" s="14" t="s">
        <v>343</v>
      </c>
      <c r="J57" s="14" t="s">
        <v>391</v>
      </c>
      <c r="K57" s="14" t="s">
        <v>344</v>
      </c>
      <c r="L57" s="14" t="s">
        <v>344</v>
      </c>
      <c r="M57" s="14" t="s">
        <v>346</v>
      </c>
      <c r="N57" s="14" t="s">
        <v>347</v>
      </c>
      <c r="O57" s="14" t="s">
        <v>387</v>
      </c>
      <c r="P57" s="14" t="s">
        <v>392</v>
      </c>
    </row>
    <row r="58" spans="1:16" x14ac:dyDescent="0.25">
      <c r="A58" t="str">
        <f t="shared" si="1"/>
        <v>350-N03-FD-60-01</v>
      </c>
      <c r="B58" s="14" t="s">
        <v>393</v>
      </c>
      <c r="C58" s="14" t="s">
        <v>351</v>
      </c>
      <c r="D58" s="14" t="s">
        <v>352</v>
      </c>
      <c r="E58" s="14" t="s">
        <v>85</v>
      </c>
      <c r="F58" s="14" t="s">
        <v>353</v>
      </c>
      <c r="G58" s="14" t="s">
        <v>394</v>
      </c>
      <c r="H58" s="14" t="s">
        <v>359</v>
      </c>
      <c r="I58" s="14" t="s">
        <v>343</v>
      </c>
      <c r="J58" s="14" t="s">
        <v>391</v>
      </c>
      <c r="K58" s="14" t="s">
        <v>344</v>
      </c>
      <c r="L58" s="14" t="s">
        <v>344</v>
      </c>
      <c r="M58" s="14" t="s">
        <v>362</v>
      </c>
      <c r="N58" s="14" t="s">
        <v>347</v>
      </c>
      <c r="O58" s="14" t="s">
        <v>387</v>
      </c>
      <c r="P58" s="14" t="s">
        <v>395</v>
      </c>
    </row>
    <row r="59" spans="1:16" x14ac:dyDescent="0.25">
      <c r="A59" t="str">
        <f t="shared" si="1"/>
        <v>360-223-RE-60-01</v>
      </c>
      <c r="B59" s="14" t="s">
        <v>350</v>
      </c>
      <c r="C59" s="14" t="s">
        <v>351</v>
      </c>
      <c r="D59" s="14" t="s">
        <v>352</v>
      </c>
      <c r="E59" s="14" t="s">
        <v>94</v>
      </c>
      <c r="F59" s="14" t="s">
        <v>353</v>
      </c>
      <c r="G59" s="14" t="s">
        <v>354</v>
      </c>
      <c r="H59" s="14" t="s">
        <v>354</v>
      </c>
      <c r="I59" s="14" t="s">
        <v>344</v>
      </c>
      <c r="J59" s="14" t="s">
        <v>344</v>
      </c>
      <c r="K59" s="14" t="s">
        <v>344</v>
      </c>
      <c r="L59" s="14" t="s">
        <v>344</v>
      </c>
      <c r="M59" s="14" t="s">
        <v>344</v>
      </c>
      <c r="N59" s="14" t="s">
        <v>347</v>
      </c>
      <c r="O59" s="14" t="s">
        <v>355</v>
      </c>
      <c r="P59" s="14" t="s">
        <v>356</v>
      </c>
    </row>
    <row r="60" spans="1:16" x14ac:dyDescent="0.25">
      <c r="A60" t="str">
        <f t="shared" si="1"/>
        <v>360-300-RE-10-04</v>
      </c>
      <c r="B60" s="14" t="s">
        <v>549</v>
      </c>
      <c r="C60" s="14" t="s">
        <v>499</v>
      </c>
      <c r="D60" s="14" t="s">
        <v>362</v>
      </c>
      <c r="E60" s="14" t="s">
        <v>96</v>
      </c>
      <c r="F60" s="14" t="s">
        <v>368</v>
      </c>
      <c r="G60" s="14" t="s">
        <v>550</v>
      </c>
      <c r="H60" s="14" t="s">
        <v>537</v>
      </c>
      <c r="I60" s="14" t="s">
        <v>444</v>
      </c>
      <c r="J60" s="14" t="s">
        <v>361</v>
      </c>
      <c r="K60" s="14" t="s">
        <v>344</v>
      </c>
      <c r="L60" s="14" t="s">
        <v>344</v>
      </c>
      <c r="M60" s="14" t="s">
        <v>362</v>
      </c>
      <c r="N60" s="14" t="s">
        <v>363</v>
      </c>
      <c r="O60" s="14" t="s">
        <v>355</v>
      </c>
      <c r="P60" s="14" t="s">
        <v>551</v>
      </c>
    </row>
    <row r="61" spans="1:16" x14ac:dyDescent="0.25">
      <c r="A61" t="str">
        <f t="shared" si="1"/>
        <v>360-300-RE-65-03</v>
      </c>
      <c r="B61" s="14" t="s">
        <v>702</v>
      </c>
      <c r="C61" s="14" t="s">
        <v>339</v>
      </c>
      <c r="D61" s="14" t="s">
        <v>346</v>
      </c>
      <c r="E61" s="14" t="s">
        <v>230</v>
      </c>
      <c r="F61" s="14" t="s">
        <v>368</v>
      </c>
      <c r="G61" s="14" t="s">
        <v>703</v>
      </c>
      <c r="H61" s="14" t="s">
        <v>704</v>
      </c>
      <c r="I61" s="14" t="s">
        <v>343</v>
      </c>
      <c r="J61" s="14" t="s">
        <v>391</v>
      </c>
      <c r="K61" s="14" t="s">
        <v>344</v>
      </c>
      <c r="L61" s="14" t="s">
        <v>344</v>
      </c>
      <c r="M61" s="14" t="s">
        <v>362</v>
      </c>
      <c r="N61" s="14" t="s">
        <v>363</v>
      </c>
      <c r="O61" s="14" t="s">
        <v>355</v>
      </c>
      <c r="P61" s="14" t="s">
        <v>551</v>
      </c>
    </row>
    <row r="62" spans="1:16" x14ac:dyDescent="0.25">
      <c r="A62" t="str">
        <f t="shared" si="1"/>
        <v>360-FDR-FD-60-04</v>
      </c>
      <c r="B62" s="14" t="s">
        <v>611</v>
      </c>
      <c r="C62" s="14" t="s">
        <v>351</v>
      </c>
      <c r="D62" s="14" t="s">
        <v>362</v>
      </c>
      <c r="E62" s="14" t="s">
        <v>98</v>
      </c>
      <c r="F62" s="14" t="s">
        <v>420</v>
      </c>
      <c r="G62" s="14" t="s">
        <v>612</v>
      </c>
      <c r="H62" s="14" t="s">
        <v>598</v>
      </c>
      <c r="I62" s="14" t="s">
        <v>613</v>
      </c>
      <c r="J62" s="14" t="s">
        <v>491</v>
      </c>
      <c r="K62" s="14" t="s">
        <v>344</v>
      </c>
      <c r="L62" s="14" t="s">
        <v>344</v>
      </c>
      <c r="M62" s="14" t="s">
        <v>362</v>
      </c>
      <c r="N62" s="14" t="s">
        <v>373</v>
      </c>
      <c r="O62" s="14" t="s">
        <v>387</v>
      </c>
      <c r="P62" s="14" t="s">
        <v>422</v>
      </c>
    </row>
    <row r="63" spans="1:16" x14ac:dyDescent="0.25">
      <c r="A63" t="str">
        <f t="shared" si="1"/>
        <v>360-FDR-FD-65-02</v>
      </c>
      <c r="B63" s="14" t="s">
        <v>419</v>
      </c>
      <c r="C63" s="14" t="s">
        <v>339</v>
      </c>
      <c r="D63" s="14" t="s">
        <v>340</v>
      </c>
      <c r="E63" s="14" t="s">
        <v>100</v>
      </c>
      <c r="F63" s="14" t="s">
        <v>420</v>
      </c>
      <c r="G63" s="14" t="s">
        <v>421</v>
      </c>
      <c r="H63" s="14" t="s">
        <v>421</v>
      </c>
      <c r="I63" s="14" t="s">
        <v>343</v>
      </c>
      <c r="J63" s="14" t="s">
        <v>391</v>
      </c>
      <c r="K63" s="14" t="s">
        <v>344</v>
      </c>
      <c r="L63" s="14" t="s">
        <v>344</v>
      </c>
      <c r="M63" s="14" t="s">
        <v>362</v>
      </c>
      <c r="N63" s="14" t="s">
        <v>373</v>
      </c>
      <c r="O63" s="14" t="s">
        <v>387</v>
      </c>
      <c r="P63" s="14" t="s">
        <v>422</v>
      </c>
    </row>
    <row r="64" spans="1:16" x14ac:dyDescent="0.25">
      <c r="A64" t="str">
        <f t="shared" si="1"/>
        <v>381-103-FD-80-02</v>
      </c>
      <c r="B64" s="14" t="s">
        <v>552</v>
      </c>
      <c r="C64" s="14" t="s">
        <v>526</v>
      </c>
      <c r="D64" s="14" t="s">
        <v>340</v>
      </c>
      <c r="E64" s="14" t="s">
        <v>102</v>
      </c>
      <c r="F64" s="14" t="s">
        <v>368</v>
      </c>
      <c r="G64" s="14" t="s">
        <v>553</v>
      </c>
      <c r="H64" s="14" t="s">
        <v>537</v>
      </c>
      <c r="I64" s="14" t="s">
        <v>343</v>
      </c>
      <c r="J64" s="14" t="s">
        <v>391</v>
      </c>
      <c r="K64" s="14" t="s">
        <v>344</v>
      </c>
      <c r="L64" s="14" t="s">
        <v>344</v>
      </c>
      <c r="M64" s="14" t="s">
        <v>346</v>
      </c>
      <c r="N64" s="14" t="s">
        <v>373</v>
      </c>
      <c r="O64" s="14" t="s">
        <v>398</v>
      </c>
      <c r="P64" s="14" t="s">
        <v>484</v>
      </c>
    </row>
    <row r="65" spans="1:16" x14ac:dyDescent="0.25">
      <c r="A65" t="str">
        <f t="shared" si="1"/>
        <v>383-204-FD-60-04</v>
      </c>
      <c r="B65" s="14" t="s">
        <v>631</v>
      </c>
      <c r="C65" s="14" t="s">
        <v>351</v>
      </c>
      <c r="D65" s="14" t="s">
        <v>362</v>
      </c>
      <c r="E65" s="14" t="s">
        <v>104</v>
      </c>
      <c r="F65" s="14" t="s">
        <v>36</v>
      </c>
      <c r="G65" s="14" t="s">
        <v>632</v>
      </c>
      <c r="H65" s="14" t="s">
        <v>624</v>
      </c>
      <c r="I65" s="14" t="s">
        <v>343</v>
      </c>
      <c r="J65" s="14" t="s">
        <v>391</v>
      </c>
      <c r="K65" s="14" t="s">
        <v>344</v>
      </c>
      <c r="L65" s="14" t="s">
        <v>344</v>
      </c>
      <c r="M65" s="14" t="s">
        <v>362</v>
      </c>
      <c r="N65" s="14" t="s">
        <v>363</v>
      </c>
      <c r="O65" s="14" t="s">
        <v>355</v>
      </c>
      <c r="P65" s="14" t="s">
        <v>633</v>
      </c>
    </row>
    <row r="66" spans="1:16" x14ac:dyDescent="0.25">
      <c r="A66" t="str">
        <f t="shared" ref="A66:A97" si="2">_xlfn.CONCAT(LEFT(B66,10),"-",C66,"-0",D66)</f>
        <v>383-303-FD-50-02</v>
      </c>
      <c r="B66" s="14" t="s">
        <v>478</v>
      </c>
      <c r="C66" s="14" t="s">
        <v>479</v>
      </c>
      <c r="D66" s="14" t="s">
        <v>340</v>
      </c>
      <c r="E66" s="14" t="s">
        <v>106</v>
      </c>
      <c r="F66" s="14" t="s">
        <v>368</v>
      </c>
      <c r="G66" s="14" t="s">
        <v>480</v>
      </c>
      <c r="H66" s="14" t="s">
        <v>467</v>
      </c>
      <c r="I66" s="14" t="s">
        <v>360</v>
      </c>
      <c r="J66" s="14" t="s">
        <v>361</v>
      </c>
      <c r="K66" s="14" t="s">
        <v>344</v>
      </c>
      <c r="L66" s="14" t="s">
        <v>344</v>
      </c>
      <c r="M66" s="14" t="s">
        <v>362</v>
      </c>
      <c r="N66" s="14" t="s">
        <v>363</v>
      </c>
      <c r="O66" s="14" t="s">
        <v>398</v>
      </c>
      <c r="P66" s="14" t="s">
        <v>481</v>
      </c>
    </row>
    <row r="67" spans="1:16" x14ac:dyDescent="0.25">
      <c r="A67" t="str">
        <f t="shared" si="2"/>
        <v>383-303-FD-55-01</v>
      </c>
      <c r="B67" s="14" t="s">
        <v>825</v>
      </c>
      <c r="C67" s="14" t="s">
        <v>826</v>
      </c>
      <c r="D67" s="14" t="s">
        <v>352</v>
      </c>
      <c r="E67" s="14" t="s">
        <v>232</v>
      </c>
      <c r="F67" s="14" t="s">
        <v>368</v>
      </c>
      <c r="G67" s="14" t="s">
        <v>827</v>
      </c>
      <c r="H67" s="14" t="s">
        <v>827</v>
      </c>
      <c r="I67" s="14" t="s">
        <v>343</v>
      </c>
      <c r="J67" s="14" t="s">
        <v>361</v>
      </c>
      <c r="K67" s="14" t="s">
        <v>344</v>
      </c>
      <c r="L67" s="14" t="s">
        <v>344</v>
      </c>
      <c r="M67" s="14" t="s">
        <v>362</v>
      </c>
      <c r="N67" s="14" t="s">
        <v>373</v>
      </c>
      <c r="O67" s="14" t="s">
        <v>398</v>
      </c>
      <c r="P67" s="14" t="s">
        <v>481</v>
      </c>
    </row>
    <row r="68" spans="1:16" x14ac:dyDescent="0.25">
      <c r="A68" t="str">
        <f t="shared" si="2"/>
        <v>383-920-RE-60-02</v>
      </c>
      <c r="B68" s="14" t="s">
        <v>581</v>
      </c>
      <c r="C68" s="14" t="s">
        <v>351</v>
      </c>
      <c r="D68" s="14" t="s">
        <v>340</v>
      </c>
      <c r="E68" s="14" t="s">
        <v>108</v>
      </c>
      <c r="F68" s="14" t="s">
        <v>368</v>
      </c>
      <c r="G68" s="14" t="s">
        <v>582</v>
      </c>
      <c r="H68" s="14" t="s">
        <v>583</v>
      </c>
      <c r="I68" s="14" t="s">
        <v>343</v>
      </c>
      <c r="J68" s="14" t="s">
        <v>391</v>
      </c>
      <c r="K68" s="14" t="s">
        <v>344</v>
      </c>
      <c r="L68" s="14" t="s">
        <v>344</v>
      </c>
      <c r="M68" s="14" t="s">
        <v>362</v>
      </c>
      <c r="N68" s="14" t="s">
        <v>363</v>
      </c>
      <c r="O68" s="14" t="s">
        <v>387</v>
      </c>
      <c r="P68" s="14" t="s">
        <v>584</v>
      </c>
    </row>
    <row r="69" spans="1:16" x14ac:dyDescent="0.25">
      <c r="A69" t="str">
        <f t="shared" si="2"/>
        <v>383-920-RE-65-01</v>
      </c>
      <c r="B69" s="14" t="s">
        <v>765</v>
      </c>
      <c r="C69" s="14" t="s">
        <v>339</v>
      </c>
      <c r="D69" s="14" t="s">
        <v>352</v>
      </c>
      <c r="E69" s="14" t="s">
        <v>234</v>
      </c>
      <c r="F69" s="14" t="s">
        <v>368</v>
      </c>
      <c r="G69" s="14" t="s">
        <v>766</v>
      </c>
      <c r="H69" s="14" t="s">
        <v>766</v>
      </c>
      <c r="I69" s="14" t="s">
        <v>343</v>
      </c>
      <c r="J69" s="14" t="s">
        <v>391</v>
      </c>
      <c r="K69" s="14" t="s">
        <v>344</v>
      </c>
      <c r="L69" s="14" t="s">
        <v>344</v>
      </c>
      <c r="M69" s="14" t="s">
        <v>346</v>
      </c>
      <c r="N69" s="14" t="s">
        <v>347</v>
      </c>
      <c r="O69" s="14" t="s">
        <v>387</v>
      </c>
      <c r="P69" s="14" t="s">
        <v>584</v>
      </c>
    </row>
    <row r="70" spans="1:16" x14ac:dyDescent="0.25">
      <c r="A70" t="str">
        <f t="shared" si="2"/>
        <v>385-103-FD-60-02</v>
      </c>
      <c r="B70" s="14" t="s">
        <v>482</v>
      </c>
      <c r="C70" s="14" t="s">
        <v>351</v>
      </c>
      <c r="D70" s="14" t="s">
        <v>340</v>
      </c>
      <c r="E70" s="14" t="s">
        <v>483</v>
      </c>
      <c r="F70" s="14" t="s">
        <v>368</v>
      </c>
      <c r="G70" s="14" t="s">
        <v>397</v>
      </c>
      <c r="H70" s="14" t="s">
        <v>467</v>
      </c>
      <c r="I70" s="14" t="s">
        <v>343</v>
      </c>
      <c r="J70" s="14" t="s">
        <v>391</v>
      </c>
      <c r="K70" s="14" t="s">
        <v>344</v>
      </c>
      <c r="L70" s="14" t="s">
        <v>344</v>
      </c>
      <c r="M70" s="14" t="s">
        <v>362</v>
      </c>
      <c r="N70" s="14" t="s">
        <v>347</v>
      </c>
      <c r="O70" s="14" t="s">
        <v>398</v>
      </c>
      <c r="P70" s="14" t="s">
        <v>484</v>
      </c>
    </row>
    <row r="71" spans="1:16" x14ac:dyDescent="0.25">
      <c r="A71" t="str">
        <f t="shared" si="2"/>
        <v>385-103-FD-65-01</v>
      </c>
      <c r="B71" s="14" t="s">
        <v>762</v>
      </c>
      <c r="C71" s="14" t="s">
        <v>339</v>
      </c>
      <c r="D71" s="14" t="s">
        <v>352</v>
      </c>
      <c r="E71" s="14" t="s">
        <v>763</v>
      </c>
      <c r="F71" s="14" t="s">
        <v>368</v>
      </c>
      <c r="G71" s="14" t="s">
        <v>764</v>
      </c>
      <c r="H71" s="14" t="s">
        <v>764</v>
      </c>
      <c r="I71" s="14" t="s">
        <v>343</v>
      </c>
      <c r="J71" s="14" t="s">
        <v>391</v>
      </c>
      <c r="K71" s="14" t="s">
        <v>344</v>
      </c>
      <c r="L71" s="14" t="s">
        <v>344</v>
      </c>
      <c r="M71" s="14" t="s">
        <v>362</v>
      </c>
      <c r="N71" s="14" t="s">
        <v>347</v>
      </c>
      <c r="O71" s="14" t="s">
        <v>398</v>
      </c>
      <c r="P71" s="14" t="s">
        <v>484</v>
      </c>
    </row>
    <row r="72" spans="1:16" x14ac:dyDescent="0.25">
      <c r="A72" t="str">
        <f t="shared" si="2"/>
        <v>385-203-FD-60-01</v>
      </c>
      <c r="B72" s="14" t="s">
        <v>834</v>
      </c>
      <c r="C72" s="14" t="s">
        <v>351</v>
      </c>
      <c r="D72" s="14" t="s">
        <v>352</v>
      </c>
      <c r="E72" s="14" t="s">
        <v>238</v>
      </c>
      <c r="F72" s="14" t="s">
        <v>368</v>
      </c>
      <c r="G72" s="14" t="s">
        <v>835</v>
      </c>
      <c r="H72" s="14" t="s">
        <v>835</v>
      </c>
      <c r="I72" s="14" t="s">
        <v>608</v>
      </c>
      <c r="J72" s="14" t="s">
        <v>391</v>
      </c>
      <c r="K72" s="14" t="s">
        <v>344</v>
      </c>
      <c r="L72" s="14" t="s">
        <v>344</v>
      </c>
      <c r="M72" s="14" t="s">
        <v>362</v>
      </c>
      <c r="N72" s="14" t="s">
        <v>373</v>
      </c>
      <c r="O72" s="14" t="s">
        <v>398</v>
      </c>
      <c r="P72" s="14" t="s">
        <v>472</v>
      </c>
    </row>
    <row r="73" spans="1:16" x14ac:dyDescent="0.25">
      <c r="A73" t="str">
        <f t="shared" si="2"/>
        <v>385-FPF-03-60-02</v>
      </c>
      <c r="B73" s="14" t="s">
        <v>446</v>
      </c>
      <c r="C73" s="14" t="s">
        <v>351</v>
      </c>
      <c r="D73" s="14" t="s">
        <v>340</v>
      </c>
      <c r="E73" s="14" t="s">
        <v>112</v>
      </c>
      <c r="F73" s="14" t="s">
        <v>420</v>
      </c>
      <c r="G73" s="14" t="s">
        <v>447</v>
      </c>
      <c r="H73" s="14" t="s">
        <v>443</v>
      </c>
      <c r="I73" s="14" t="s">
        <v>343</v>
      </c>
      <c r="J73" s="14" t="s">
        <v>343</v>
      </c>
      <c r="K73" s="14" t="s">
        <v>344</v>
      </c>
      <c r="L73" s="14" t="s">
        <v>344</v>
      </c>
      <c r="M73" s="14" t="s">
        <v>372</v>
      </c>
      <c r="N73" s="14" t="s">
        <v>373</v>
      </c>
      <c r="O73" s="14" t="s">
        <v>387</v>
      </c>
      <c r="P73" s="14" t="s">
        <v>422</v>
      </c>
    </row>
    <row r="74" spans="1:16" x14ac:dyDescent="0.25">
      <c r="A74" t="str">
        <f t="shared" si="2"/>
        <v>385-N09-FD-60-01</v>
      </c>
      <c r="B74" s="14" t="s">
        <v>396</v>
      </c>
      <c r="C74" s="14" t="s">
        <v>351</v>
      </c>
      <c r="D74" s="14" t="s">
        <v>352</v>
      </c>
      <c r="E74" s="14" t="s">
        <v>110</v>
      </c>
      <c r="F74" s="14" t="s">
        <v>353</v>
      </c>
      <c r="G74" s="14" t="s">
        <v>397</v>
      </c>
      <c r="H74" s="14" t="s">
        <v>359</v>
      </c>
      <c r="I74" s="14" t="s">
        <v>343</v>
      </c>
      <c r="J74" s="14" t="s">
        <v>391</v>
      </c>
      <c r="K74" s="14" t="s">
        <v>344</v>
      </c>
      <c r="L74" s="14" t="s">
        <v>344</v>
      </c>
      <c r="M74" s="14" t="s">
        <v>362</v>
      </c>
      <c r="N74" s="14" t="s">
        <v>347</v>
      </c>
      <c r="O74" s="14" t="s">
        <v>398</v>
      </c>
      <c r="P74" s="14" t="s">
        <v>399</v>
      </c>
    </row>
    <row r="75" spans="1:16" x14ac:dyDescent="0.25">
      <c r="A75" t="str">
        <f t="shared" si="2"/>
        <v>387-103-FD-60-02</v>
      </c>
      <c r="B75" s="14" t="s">
        <v>554</v>
      </c>
      <c r="C75" s="14" t="s">
        <v>351</v>
      </c>
      <c r="D75" s="14" t="s">
        <v>340</v>
      </c>
      <c r="E75" s="14" t="s">
        <v>555</v>
      </c>
      <c r="F75" s="14" t="s">
        <v>368</v>
      </c>
      <c r="G75" s="14" t="s">
        <v>401</v>
      </c>
      <c r="H75" s="14" t="s">
        <v>537</v>
      </c>
      <c r="I75" s="14" t="s">
        <v>343</v>
      </c>
      <c r="J75" s="14" t="s">
        <v>391</v>
      </c>
      <c r="K75" s="14" t="s">
        <v>344</v>
      </c>
      <c r="L75" s="14" t="s">
        <v>344</v>
      </c>
      <c r="M75" s="14" t="s">
        <v>362</v>
      </c>
      <c r="N75" s="14" t="s">
        <v>373</v>
      </c>
      <c r="O75" s="14" t="s">
        <v>398</v>
      </c>
      <c r="P75" s="14" t="s">
        <v>484</v>
      </c>
    </row>
    <row r="76" spans="1:16" x14ac:dyDescent="0.25">
      <c r="A76" t="str">
        <f t="shared" si="2"/>
        <v>387-103-FD-65-01</v>
      </c>
      <c r="B76" s="14" t="s">
        <v>793</v>
      </c>
      <c r="C76" s="14" t="s">
        <v>339</v>
      </c>
      <c r="D76" s="14" t="s">
        <v>352</v>
      </c>
      <c r="E76" s="14" t="s">
        <v>240</v>
      </c>
      <c r="F76" s="14" t="s">
        <v>368</v>
      </c>
      <c r="G76" s="14" t="s">
        <v>344</v>
      </c>
      <c r="H76" s="14" t="s">
        <v>794</v>
      </c>
      <c r="I76" s="14" t="s">
        <v>343</v>
      </c>
      <c r="J76" s="14" t="s">
        <v>391</v>
      </c>
      <c r="K76" s="14" t="s">
        <v>344</v>
      </c>
      <c r="L76" s="14" t="s">
        <v>344</v>
      </c>
      <c r="M76" s="14" t="s">
        <v>362</v>
      </c>
      <c r="N76" s="14" t="s">
        <v>347</v>
      </c>
      <c r="O76" s="14" t="s">
        <v>398</v>
      </c>
      <c r="P76" s="14" t="s">
        <v>344</v>
      </c>
    </row>
    <row r="77" spans="1:16" x14ac:dyDescent="0.25">
      <c r="A77" t="str">
        <f t="shared" si="2"/>
        <v>387-203-FD-65-01</v>
      </c>
      <c r="B77" s="14" t="s">
        <v>722</v>
      </c>
      <c r="C77" s="14" t="s">
        <v>339</v>
      </c>
      <c r="D77" s="14" t="s">
        <v>352</v>
      </c>
      <c r="E77" s="14" t="s">
        <v>723</v>
      </c>
      <c r="F77" s="14" t="s">
        <v>368</v>
      </c>
      <c r="G77" s="14" t="s">
        <v>724</v>
      </c>
      <c r="H77" s="14" t="s">
        <v>725</v>
      </c>
      <c r="I77" s="14" t="s">
        <v>382</v>
      </c>
      <c r="J77" s="14" t="s">
        <v>382</v>
      </c>
      <c r="K77" s="14" t="s">
        <v>344</v>
      </c>
      <c r="L77" s="14" t="s">
        <v>345</v>
      </c>
      <c r="M77" s="14" t="s">
        <v>362</v>
      </c>
      <c r="N77" s="14" t="s">
        <v>347</v>
      </c>
      <c r="O77" s="14" t="s">
        <v>398</v>
      </c>
      <c r="P77" s="14" t="s">
        <v>472</v>
      </c>
    </row>
    <row r="78" spans="1:16" x14ac:dyDescent="0.25">
      <c r="A78" t="str">
        <f t="shared" si="2"/>
        <v>387-203-FD-80-01</v>
      </c>
      <c r="B78" s="14" t="s">
        <v>858</v>
      </c>
      <c r="C78" s="14" t="s">
        <v>526</v>
      </c>
      <c r="D78" s="14" t="s">
        <v>352</v>
      </c>
      <c r="E78" s="14" t="s">
        <v>244</v>
      </c>
      <c r="F78" s="14" t="s">
        <v>368</v>
      </c>
      <c r="G78" s="14" t="s">
        <v>518</v>
      </c>
      <c r="H78" s="14" t="s">
        <v>518</v>
      </c>
      <c r="I78" s="14" t="s">
        <v>360</v>
      </c>
      <c r="J78" s="14" t="s">
        <v>391</v>
      </c>
      <c r="K78" s="14" t="s">
        <v>344</v>
      </c>
      <c r="L78" s="14" t="s">
        <v>344</v>
      </c>
      <c r="M78" s="14" t="s">
        <v>362</v>
      </c>
      <c r="N78" s="14" t="s">
        <v>363</v>
      </c>
      <c r="O78" s="14" t="s">
        <v>398</v>
      </c>
      <c r="P78" s="14" t="s">
        <v>472</v>
      </c>
    </row>
    <row r="79" spans="1:16" x14ac:dyDescent="0.25">
      <c r="A79" t="str">
        <f t="shared" si="2"/>
        <v>387-303-FD-60-02</v>
      </c>
      <c r="B79" s="14" t="s">
        <v>614</v>
      </c>
      <c r="C79" s="14" t="s">
        <v>351</v>
      </c>
      <c r="D79" s="14" t="s">
        <v>340</v>
      </c>
      <c r="E79" s="14" t="s">
        <v>117</v>
      </c>
      <c r="F79" s="14" t="s">
        <v>368</v>
      </c>
      <c r="G79" s="14" t="s">
        <v>615</v>
      </c>
      <c r="H79" s="14" t="s">
        <v>598</v>
      </c>
      <c r="I79" s="14" t="s">
        <v>360</v>
      </c>
      <c r="J79" s="14" t="s">
        <v>361</v>
      </c>
      <c r="K79" s="14" t="s">
        <v>344</v>
      </c>
      <c r="L79" s="14" t="s">
        <v>344</v>
      </c>
      <c r="M79" s="14" t="s">
        <v>362</v>
      </c>
      <c r="N79" s="14" t="s">
        <v>373</v>
      </c>
      <c r="O79" s="14" t="s">
        <v>398</v>
      </c>
      <c r="P79" s="14" t="s">
        <v>481</v>
      </c>
    </row>
    <row r="80" spans="1:16" x14ac:dyDescent="0.25">
      <c r="A80" t="str">
        <f t="shared" si="2"/>
        <v>387-N10-FD-60-01</v>
      </c>
      <c r="B80" s="14" t="s">
        <v>400</v>
      </c>
      <c r="C80" s="14" t="s">
        <v>351</v>
      </c>
      <c r="D80" s="14" t="s">
        <v>352</v>
      </c>
      <c r="E80" s="14" t="s">
        <v>115</v>
      </c>
      <c r="F80" s="14" t="s">
        <v>353</v>
      </c>
      <c r="G80" s="14" t="s">
        <v>401</v>
      </c>
      <c r="H80" s="14" t="s">
        <v>359</v>
      </c>
      <c r="I80" s="14" t="s">
        <v>343</v>
      </c>
      <c r="J80" s="14" t="s">
        <v>391</v>
      </c>
      <c r="K80" s="14" t="s">
        <v>344</v>
      </c>
      <c r="L80" s="14" t="s">
        <v>344</v>
      </c>
      <c r="M80" s="14" t="s">
        <v>362</v>
      </c>
      <c r="N80" s="14" t="s">
        <v>373</v>
      </c>
      <c r="O80" s="14" t="s">
        <v>398</v>
      </c>
      <c r="P80" s="14" t="s">
        <v>402</v>
      </c>
    </row>
    <row r="81" spans="1:16" x14ac:dyDescent="0.25">
      <c r="A81" t="str">
        <f t="shared" si="2"/>
        <v>401-103-FD-80-03</v>
      </c>
      <c r="B81" s="14" t="s">
        <v>556</v>
      </c>
      <c r="C81" s="14" t="s">
        <v>526</v>
      </c>
      <c r="D81" s="14" t="s">
        <v>346</v>
      </c>
      <c r="E81" s="14" t="s">
        <v>119</v>
      </c>
      <c r="F81" s="14" t="s">
        <v>368</v>
      </c>
      <c r="G81" s="14" t="s">
        <v>557</v>
      </c>
      <c r="H81" s="14" t="s">
        <v>537</v>
      </c>
      <c r="I81" s="14" t="s">
        <v>360</v>
      </c>
      <c r="J81" s="14" t="s">
        <v>361</v>
      </c>
      <c r="K81" s="14" t="s">
        <v>344</v>
      </c>
      <c r="L81" s="14" t="s">
        <v>344</v>
      </c>
      <c r="M81" s="14" t="s">
        <v>362</v>
      </c>
      <c r="N81" s="14" t="s">
        <v>373</v>
      </c>
      <c r="O81" s="14" t="s">
        <v>387</v>
      </c>
      <c r="P81" s="14" t="s">
        <v>484</v>
      </c>
    </row>
    <row r="82" spans="1:16" x14ac:dyDescent="0.25">
      <c r="A82" t="str">
        <f t="shared" si="2"/>
        <v>401-203-FD-60-01</v>
      </c>
      <c r="B82" s="14" t="s">
        <v>836</v>
      </c>
      <c r="C82" s="14" t="s">
        <v>351</v>
      </c>
      <c r="D82" s="14" t="s">
        <v>352</v>
      </c>
      <c r="E82" s="14" t="s">
        <v>248</v>
      </c>
      <c r="F82" s="14" t="s">
        <v>368</v>
      </c>
      <c r="G82" s="14" t="s">
        <v>837</v>
      </c>
      <c r="H82" s="14" t="s">
        <v>837</v>
      </c>
      <c r="I82" s="14" t="s">
        <v>343</v>
      </c>
      <c r="J82" s="14" t="s">
        <v>391</v>
      </c>
      <c r="K82" s="14" t="s">
        <v>344</v>
      </c>
      <c r="L82" s="14" t="s">
        <v>344</v>
      </c>
      <c r="M82" s="14" t="s">
        <v>362</v>
      </c>
      <c r="N82" s="14" t="s">
        <v>373</v>
      </c>
      <c r="O82" s="14" t="s">
        <v>387</v>
      </c>
      <c r="P82" s="14" t="s">
        <v>472</v>
      </c>
    </row>
    <row r="83" spans="1:16" x14ac:dyDescent="0.25">
      <c r="A83" t="str">
        <f t="shared" si="2"/>
        <v>401-303-FD-60-02</v>
      </c>
      <c r="B83" s="14" t="s">
        <v>485</v>
      </c>
      <c r="C83" s="14" t="s">
        <v>351</v>
      </c>
      <c r="D83" s="14" t="s">
        <v>340</v>
      </c>
      <c r="E83" s="14" t="s">
        <v>121</v>
      </c>
      <c r="F83" s="14" t="s">
        <v>368</v>
      </c>
      <c r="G83" s="14" t="s">
        <v>486</v>
      </c>
      <c r="H83" s="14" t="s">
        <v>467</v>
      </c>
      <c r="I83" s="14" t="s">
        <v>360</v>
      </c>
      <c r="J83" s="14" t="s">
        <v>361</v>
      </c>
      <c r="K83" s="14" t="s">
        <v>344</v>
      </c>
      <c r="L83" s="14" t="s">
        <v>344</v>
      </c>
      <c r="M83" s="14" t="s">
        <v>362</v>
      </c>
      <c r="N83" s="14" t="s">
        <v>373</v>
      </c>
      <c r="O83" s="14" t="s">
        <v>387</v>
      </c>
      <c r="P83" s="14" t="s">
        <v>481</v>
      </c>
    </row>
    <row r="84" spans="1:16" x14ac:dyDescent="0.25">
      <c r="A84" t="str">
        <f t="shared" si="2"/>
        <v>410-014-FD-50-06</v>
      </c>
      <c r="B84" s="14" t="s">
        <v>516</v>
      </c>
      <c r="C84" s="14" t="s">
        <v>479</v>
      </c>
      <c r="D84" s="14" t="s">
        <v>517</v>
      </c>
      <c r="E84" s="14" t="s">
        <v>123</v>
      </c>
      <c r="F84" s="14" t="s">
        <v>36</v>
      </c>
      <c r="G84" s="14" t="s">
        <v>518</v>
      </c>
      <c r="H84" s="14" t="s">
        <v>500</v>
      </c>
      <c r="I84" s="14" t="s">
        <v>519</v>
      </c>
      <c r="J84" s="14" t="s">
        <v>520</v>
      </c>
      <c r="K84" s="14" t="s">
        <v>344</v>
      </c>
      <c r="L84" s="14" t="s">
        <v>344</v>
      </c>
      <c r="M84" s="14" t="s">
        <v>372</v>
      </c>
      <c r="N84" s="14" t="s">
        <v>363</v>
      </c>
      <c r="O84" s="14" t="s">
        <v>355</v>
      </c>
      <c r="P84" s="14" t="s">
        <v>521</v>
      </c>
    </row>
    <row r="85" spans="1:16" x14ac:dyDescent="0.25">
      <c r="A85" t="str">
        <f t="shared" si="2"/>
        <v>410-014-FD-65-01</v>
      </c>
      <c r="B85" s="14" t="s">
        <v>711</v>
      </c>
      <c r="C85" s="14" t="s">
        <v>339</v>
      </c>
      <c r="D85" s="14" t="s">
        <v>352</v>
      </c>
      <c r="E85" s="14" t="s">
        <v>250</v>
      </c>
      <c r="F85" s="14" t="s">
        <v>36</v>
      </c>
      <c r="G85" s="14" t="s">
        <v>712</v>
      </c>
      <c r="H85" s="14" t="s">
        <v>713</v>
      </c>
      <c r="I85" s="14" t="s">
        <v>360</v>
      </c>
      <c r="J85" s="14" t="s">
        <v>361</v>
      </c>
      <c r="K85" s="14" t="s">
        <v>344</v>
      </c>
      <c r="L85" s="14" t="s">
        <v>344</v>
      </c>
      <c r="M85" s="14" t="s">
        <v>372</v>
      </c>
      <c r="N85" s="14" t="s">
        <v>363</v>
      </c>
      <c r="O85" s="14" t="s">
        <v>355</v>
      </c>
      <c r="P85" s="14" t="s">
        <v>714</v>
      </c>
    </row>
    <row r="86" spans="1:16" x14ac:dyDescent="0.25">
      <c r="A86" t="str">
        <f t="shared" si="2"/>
        <v>410-103-FD-60-01</v>
      </c>
      <c r="B86" s="14" t="s">
        <v>700</v>
      </c>
      <c r="C86" s="14" t="s">
        <v>351</v>
      </c>
      <c r="D86" s="14" t="s">
        <v>352</v>
      </c>
      <c r="E86" s="14" t="s">
        <v>252</v>
      </c>
      <c r="F86" s="14" t="s">
        <v>36</v>
      </c>
      <c r="G86" s="14" t="s">
        <v>701</v>
      </c>
      <c r="H86" s="14" t="s">
        <v>701</v>
      </c>
      <c r="I86" s="14" t="s">
        <v>343</v>
      </c>
      <c r="J86" s="14" t="s">
        <v>391</v>
      </c>
      <c r="K86" s="14" t="s">
        <v>344</v>
      </c>
      <c r="L86" s="14" t="s">
        <v>344</v>
      </c>
      <c r="M86" s="14" t="s">
        <v>346</v>
      </c>
      <c r="N86" s="14" t="s">
        <v>347</v>
      </c>
      <c r="O86" s="14" t="s">
        <v>405</v>
      </c>
      <c r="P86" s="14" t="s">
        <v>699</v>
      </c>
    </row>
    <row r="87" spans="1:16" x14ac:dyDescent="0.25">
      <c r="A87" t="str">
        <f t="shared" si="2"/>
        <v>410-103-FD-65-01</v>
      </c>
      <c r="B87" s="14" t="s">
        <v>697</v>
      </c>
      <c r="C87" s="14" t="s">
        <v>339</v>
      </c>
      <c r="D87" s="14" t="s">
        <v>352</v>
      </c>
      <c r="E87" s="14" t="s">
        <v>698</v>
      </c>
      <c r="F87" s="14" t="s">
        <v>36</v>
      </c>
      <c r="G87" s="14" t="s">
        <v>696</v>
      </c>
      <c r="H87" s="14" t="s">
        <v>696</v>
      </c>
      <c r="I87" s="14" t="s">
        <v>343</v>
      </c>
      <c r="J87" s="14" t="s">
        <v>343</v>
      </c>
      <c r="K87" s="14" t="s">
        <v>344</v>
      </c>
      <c r="L87" s="14" t="s">
        <v>344</v>
      </c>
      <c r="M87" s="14" t="s">
        <v>346</v>
      </c>
      <c r="N87" s="14" t="s">
        <v>347</v>
      </c>
      <c r="O87" s="14" t="s">
        <v>405</v>
      </c>
      <c r="P87" s="14" t="s">
        <v>699</v>
      </c>
    </row>
    <row r="88" spans="1:16" x14ac:dyDescent="0.25">
      <c r="A88" t="str">
        <f t="shared" si="2"/>
        <v>410-113-FD-50-04</v>
      </c>
      <c r="B88" s="14" t="s">
        <v>522</v>
      </c>
      <c r="C88" s="14" t="s">
        <v>479</v>
      </c>
      <c r="D88" s="14" t="s">
        <v>362</v>
      </c>
      <c r="E88" s="14" t="s">
        <v>125</v>
      </c>
      <c r="F88" s="14" t="s">
        <v>36</v>
      </c>
      <c r="G88" s="14" t="s">
        <v>523</v>
      </c>
      <c r="H88" s="14" t="s">
        <v>500</v>
      </c>
      <c r="I88" s="14" t="s">
        <v>360</v>
      </c>
      <c r="J88" s="14" t="s">
        <v>514</v>
      </c>
      <c r="K88" s="14" t="s">
        <v>344</v>
      </c>
      <c r="L88" s="14" t="s">
        <v>344</v>
      </c>
      <c r="M88" s="14" t="s">
        <v>346</v>
      </c>
      <c r="N88" s="14" t="s">
        <v>373</v>
      </c>
      <c r="O88" s="14" t="s">
        <v>405</v>
      </c>
      <c r="P88" s="14" t="s">
        <v>524</v>
      </c>
    </row>
    <row r="89" spans="1:16" x14ac:dyDescent="0.25">
      <c r="A89" t="str">
        <f t="shared" si="2"/>
        <v>410-123-FD-80-03</v>
      </c>
      <c r="B89" s="14" t="s">
        <v>525</v>
      </c>
      <c r="C89" s="14" t="s">
        <v>526</v>
      </c>
      <c r="D89" s="14" t="s">
        <v>346</v>
      </c>
      <c r="E89" s="14" t="s">
        <v>527</v>
      </c>
      <c r="F89" s="14" t="s">
        <v>36</v>
      </c>
      <c r="G89" s="14" t="s">
        <v>528</v>
      </c>
      <c r="H89" s="14" t="s">
        <v>500</v>
      </c>
      <c r="I89" s="14" t="s">
        <v>360</v>
      </c>
      <c r="J89" s="14" t="s">
        <v>361</v>
      </c>
      <c r="K89" s="14" t="s">
        <v>344</v>
      </c>
      <c r="L89" s="14" t="s">
        <v>344</v>
      </c>
      <c r="M89" s="14" t="s">
        <v>362</v>
      </c>
      <c r="N89" s="14" t="s">
        <v>373</v>
      </c>
      <c r="O89" s="14" t="s">
        <v>387</v>
      </c>
      <c r="P89" s="14" t="s">
        <v>529</v>
      </c>
    </row>
    <row r="90" spans="1:16" x14ac:dyDescent="0.25">
      <c r="A90" t="str">
        <f t="shared" si="2"/>
        <v>410-124-FD-50-04</v>
      </c>
      <c r="B90" s="14" t="s">
        <v>558</v>
      </c>
      <c r="C90" s="14" t="s">
        <v>479</v>
      </c>
      <c r="D90" s="14" t="s">
        <v>362</v>
      </c>
      <c r="E90" s="14" t="s">
        <v>129</v>
      </c>
      <c r="F90" s="14" t="s">
        <v>36</v>
      </c>
      <c r="G90" s="14" t="s">
        <v>559</v>
      </c>
      <c r="H90" s="14" t="s">
        <v>537</v>
      </c>
      <c r="I90" s="14" t="s">
        <v>444</v>
      </c>
      <c r="J90" s="14" t="s">
        <v>520</v>
      </c>
      <c r="K90" s="14" t="s">
        <v>344</v>
      </c>
      <c r="L90" s="14" t="s">
        <v>344</v>
      </c>
      <c r="M90" s="14" t="s">
        <v>362</v>
      </c>
      <c r="N90" s="14" t="s">
        <v>373</v>
      </c>
      <c r="O90" s="14" t="s">
        <v>355</v>
      </c>
      <c r="P90" s="14" t="s">
        <v>560</v>
      </c>
    </row>
    <row r="91" spans="1:16" x14ac:dyDescent="0.25">
      <c r="A91" t="str">
        <f t="shared" si="2"/>
        <v>410-203-FD-60-02</v>
      </c>
      <c r="B91" s="14" t="s">
        <v>487</v>
      </c>
      <c r="C91" s="14" t="s">
        <v>351</v>
      </c>
      <c r="D91" s="14" t="s">
        <v>340</v>
      </c>
      <c r="E91" s="14" t="s">
        <v>131</v>
      </c>
      <c r="F91" s="14" t="s">
        <v>36</v>
      </c>
      <c r="G91" s="14" t="s">
        <v>488</v>
      </c>
      <c r="H91" s="14" t="s">
        <v>467</v>
      </c>
      <c r="I91" s="14" t="s">
        <v>343</v>
      </c>
      <c r="J91" s="14" t="s">
        <v>391</v>
      </c>
      <c r="K91" s="14" t="s">
        <v>344</v>
      </c>
      <c r="L91" s="14" t="s">
        <v>344</v>
      </c>
      <c r="M91" s="14" t="s">
        <v>362</v>
      </c>
      <c r="N91" s="14" t="s">
        <v>373</v>
      </c>
      <c r="O91" s="14" t="s">
        <v>387</v>
      </c>
      <c r="P91" s="14" t="s">
        <v>344</v>
      </c>
    </row>
    <row r="92" spans="1:16" x14ac:dyDescent="0.25">
      <c r="A92" t="str">
        <f t="shared" si="2"/>
        <v>410-214-FD-60-03</v>
      </c>
      <c r="B92" s="14" t="s">
        <v>634</v>
      </c>
      <c r="C92" s="14" t="s">
        <v>351</v>
      </c>
      <c r="D92" s="14" t="s">
        <v>346</v>
      </c>
      <c r="E92" s="14" t="s">
        <v>133</v>
      </c>
      <c r="F92" s="14" t="s">
        <v>36</v>
      </c>
      <c r="G92" s="14" t="s">
        <v>635</v>
      </c>
      <c r="H92" s="14" t="s">
        <v>624</v>
      </c>
      <c r="I92" s="14" t="s">
        <v>579</v>
      </c>
      <c r="J92" s="14" t="s">
        <v>491</v>
      </c>
      <c r="K92" s="14" t="s">
        <v>344</v>
      </c>
      <c r="L92" s="14" t="s">
        <v>344</v>
      </c>
      <c r="M92" s="14" t="s">
        <v>362</v>
      </c>
      <c r="N92" s="14" t="s">
        <v>373</v>
      </c>
      <c r="O92" s="14" t="s">
        <v>355</v>
      </c>
      <c r="P92" s="14" t="s">
        <v>521</v>
      </c>
    </row>
    <row r="93" spans="1:16" x14ac:dyDescent="0.25">
      <c r="A93" t="str">
        <f t="shared" si="2"/>
        <v>410-223-FD-60-01</v>
      </c>
      <c r="B93" s="14" t="s">
        <v>855</v>
      </c>
      <c r="C93" s="14" t="s">
        <v>351</v>
      </c>
      <c r="D93" s="14" t="s">
        <v>352</v>
      </c>
      <c r="E93" s="14" t="s">
        <v>255</v>
      </c>
      <c r="F93" s="14" t="s">
        <v>36</v>
      </c>
      <c r="G93" s="14" t="s">
        <v>856</v>
      </c>
      <c r="H93" s="14" t="s">
        <v>856</v>
      </c>
      <c r="I93" s="14" t="s">
        <v>343</v>
      </c>
      <c r="J93" s="14" t="s">
        <v>391</v>
      </c>
      <c r="K93" s="14" t="s">
        <v>344</v>
      </c>
      <c r="L93" s="14" t="s">
        <v>344</v>
      </c>
      <c r="M93" s="14" t="s">
        <v>346</v>
      </c>
      <c r="N93" s="14" t="s">
        <v>363</v>
      </c>
      <c r="O93" s="14" t="s">
        <v>387</v>
      </c>
      <c r="P93" s="14" t="s">
        <v>857</v>
      </c>
    </row>
    <row r="94" spans="1:16" x14ac:dyDescent="0.25">
      <c r="A94" t="str">
        <f t="shared" si="2"/>
        <v>410-233-FD-60-03</v>
      </c>
      <c r="B94" s="14" t="s">
        <v>809</v>
      </c>
      <c r="C94" s="14" t="s">
        <v>351</v>
      </c>
      <c r="D94" s="14" t="s">
        <v>346</v>
      </c>
      <c r="E94" s="14" t="s">
        <v>257</v>
      </c>
      <c r="F94" s="14" t="s">
        <v>36</v>
      </c>
      <c r="G94" s="14" t="s">
        <v>810</v>
      </c>
      <c r="H94" s="14" t="s">
        <v>811</v>
      </c>
      <c r="I94" s="14" t="s">
        <v>343</v>
      </c>
      <c r="J94" s="14" t="s">
        <v>391</v>
      </c>
      <c r="K94" s="14" t="s">
        <v>344</v>
      </c>
      <c r="L94" s="14" t="s">
        <v>344</v>
      </c>
      <c r="M94" s="14" t="s">
        <v>362</v>
      </c>
      <c r="N94" s="14" t="s">
        <v>373</v>
      </c>
      <c r="O94" s="14" t="s">
        <v>405</v>
      </c>
      <c r="P94" s="14" t="s">
        <v>808</v>
      </c>
    </row>
    <row r="95" spans="1:16" x14ac:dyDescent="0.25">
      <c r="A95" t="str">
        <f t="shared" si="2"/>
        <v>410-233-FD-65-01</v>
      </c>
      <c r="B95" s="14" t="s">
        <v>806</v>
      </c>
      <c r="C95" s="14" t="s">
        <v>339</v>
      </c>
      <c r="D95" s="14" t="s">
        <v>352</v>
      </c>
      <c r="E95" s="14" t="s">
        <v>259</v>
      </c>
      <c r="F95" s="14" t="s">
        <v>36</v>
      </c>
      <c r="G95" s="14" t="s">
        <v>807</v>
      </c>
      <c r="H95" s="14" t="s">
        <v>807</v>
      </c>
      <c r="I95" s="14" t="s">
        <v>343</v>
      </c>
      <c r="J95" s="14" t="s">
        <v>391</v>
      </c>
      <c r="K95" s="14" t="s">
        <v>344</v>
      </c>
      <c r="L95" s="14" t="s">
        <v>344</v>
      </c>
      <c r="M95" s="14" t="s">
        <v>362</v>
      </c>
      <c r="N95" s="14" t="s">
        <v>373</v>
      </c>
      <c r="O95" s="14" t="s">
        <v>405</v>
      </c>
      <c r="P95" s="14" t="s">
        <v>808</v>
      </c>
    </row>
    <row r="96" spans="1:16" x14ac:dyDescent="0.25">
      <c r="A96" t="str">
        <f t="shared" si="2"/>
        <v>410-303-FD-60-02</v>
      </c>
      <c r="B96" s="14" t="s">
        <v>817</v>
      </c>
      <c r="C96" s="14" t="s">
        <v>351</v>
      </c>
      <c r="D96" s="14" t="s">
        <v>340</v>
      </c>
      <c r="E96" s="14" t="s">
        <v>261</v>
      </c>
      <c r="F96" s="14" t="s">
        <v>36</v>
      </c>
      <c r="G96" s="14" t="s">
        <v>818</v>
      </c>
      <c r="H96" s="14" t="s">
        <v>703</v>
      </c>
      <c r="I96" s="14" t="s">
        <v>343</v>
      </c>
      <c r="J96" s="14" t="s">
        <v>391</v>
      </c>
      <c r="K96" s="14" t="s">
        <v>344</v>
      </c>
      <c r="L96" s="14" t="s">
        <v>345</v>
      </c>
      <c r="M96" s="14" t="s">
        <v>362</v>
      </c>
      <c r="N96" s="14" t="s">
        <v>373</v>
      </c>
      <c r="O96" s="14" t="s">
        <v>387</v>
      </c>
      <c r="P96" s="14" t="s">
        <v>694</v>
      </c>
    </row>
    <row r="97" spans="1:16" x14ac:dyDescent="0.25">
      <c r="A97" t="str">
        <f t="shared" si="2"/>
        <v>410-314-FD-60-04</v>
      </c>
      <c r="B97" s="14" t="s">
        <v>489</v>
      </c>
      <c r="C97" s="14" t="s">
        <v>351</v>
      </c>
      <c r="D97" s="14" t="s">
        <v>362</v>
      </c>
      <c r="E97" s="14" t="s">
        <v>135</v>
      </c>
      <c r="F97" s="14" t="s">
        <v>36</v>
      </c>
      <c r="G97" s="14" t="s">
        <v>490</v>
      </c>
      <c r="H97" s="14" t="s">
        <v>467</v>
      </c>
      <c r="I97" s="14" t="s">
        <v>444</v>
      </c>
      <c r="J97" s="14" t="s">
        <v>491</v>
      </c>
      <c r="K97" s="14" t="s">
        <v>344</v>
      </c>
      <c r="L97" s="14" t="s">
        <v>344</v>
      </c>
      <c r="M97" s="14" t="s">
        <v>362</v>
      </c>
      <c r="N97" s="14" t="s">
        <v>363</v>
      </c>
      <c r="O97" s="14" t="s">
        <v>355</v>
      </c>
      <c r="P97" s="14" t="s">
        <v>492</v>
      </c>
    </row>
    <row r="98" spans="1:16" x14ac:dyDescent="0.25">
      <c r="A98" t="str">
        <f t="shared" ref="A98:A129" si="3">_xlfn.CONCAT(LEFT(B98,10),"-",C98,"-0",D98)</f>
        <v>410-323-FD-60-02</v>
      </c>
      <c r="B98" s="14" t="s">
        <v>433</v>
      </c>
      <c r="C98" s="14" t="s">
        <v>351</v>
      </c>
      <c r="D98" s="14" t="s">
        <v>340</v>
      </c>
      <c r="E98" s="14" t="s">
        <v>137</v>
      </c>
      <c r="F98" s="14" t="s">
        <v>36</v>
      </c>
      <c r="G98" s="14" t="s">
        <v>434</v>
      </c>
      <c r="H98" s="14" t="s">
        <v>435</v>
      </c>
      <c r="I98" s="14" t="s">
        <v>360</v>
      </c>
      <c r="J98" s="14" t="s">
        <v>391</v>
      </c>
      <c r="K98" s="14" t="s">
        <v>344</v>
      </c>
      <c r="L98" s="14" t="s">
        <v>344</v>
      </c>
      <c r="M98" s="14" t="s">
        <v>362</v>
      </c>
      <c r="N98" s="14" t="s">
        <v>363</v>
      </c>
      <c r="O98" s="14" t="s">
        <v>405</v>
      </c>
      <c r="P98" s="14" t="s">
        <v>436</v>
      </c>
    </row>
    <row r="99" spans="1:16" x14ac:dyDescent="0.25">
      <c r="A99" t="str">
        <f t="shared" si="3"/>
        <v>410-404-FD-60-04</v>
      </c>
      <c r="B99" s="14" t="s">
        <v>770</v>
      </c>
      <c r="C99" s="14" t="s">
        <v>351</v>
      </c>
      <c r="D99" s="14" t="s">
        <v>362</v>
      </c>
      <c r="E99" s="14" t="s">
        <v>263</v>
      </c>
      <c r="F99" s="14" t="s">
        <v>36</v>
      </c>
      <c r="G99" s="14" t="s">
        <v>771</v>
      </c>
      <c r="H99" s="14" t="s">
        <v>772</v>
      </c>
      <c r="I99" s="14" t="s">
        <v>444</v>
      </c>
      <c r="J99" s="14" t="s">
        <v>491</v>
      </c>
      <c r="K99" s="14" t="s">
        <v>344</v>
      </c>
      <c r="L99" s="14" t="s">
        <v>345</v>
      </c>
      <c r="M99" s="14" t="s">
        <v>362</v>
      </c>
      <c r="N99" s="14" t="s">
        <v>363</v>
      </c>
      <c r="O99" s="14" t="s">
        <v>773</v>
      </c>
      <c r="P99" s="14" t="s">
        <v>521</v>
      </c>
    </row>
    <row r="100" spans="1:16" x14ac:dyDescent="0.25">
      <c r="A100" t="str">
        <f t="shared" si="3"/>
        <v>410-413-FD-60-02</v>
      </c>
      <c r="B100" s="14" t="s">
        <v>814</v>
      </c>
      <c r="C100" s="14" t="s">
        <v>351</v>
      </c>
      <c r="D100" s="14" t="s">
        <v>340</v>
      </c>
      <c r="E100" s="14" t="s">
        <v>265</v>
      </c>
      <c r="F100" s="14" t="s">
        <v>36</v>
      </c>
      <c r="G100" s="14" t="s">
        <v>815</v>
      </c>
      <c r="H100" s="14" t="s">
        <v>553</v>
      </c>
      <c r="I100" s="14" t="s">
        <v>343</v>
      </c>
      <c r="J100" s="14" t="s">
        <v>391</v>
      </c>
      <c r="K100" s="14" t="s">
        <v>344</v>
      </c>
      <c r="L100" s="14" t="s">
        <v>344</v>
      </c>
      <c r="M100" s="14" t="s">
        <v>362</v>
      </c>
      <c r="N100" s="14" t="s">
        <v>373</v>
      </c>
      <c r="O100" s="14" t="s">
        <v>776</v>
      </c>
      <c r="P100" s="14" t="s">
        <v>816</v>
      </c>
    </row>
    <row r="101" spans="1:16" x14ac:dyDescent="0.25">
      <c r="A101" t="str">
        <f t="shared" si="3"/>
        <v>410-503-FD-60-01</v>
      </c>
      <c r="B101" s="14" t="s">
        <v>454</v>
      </c>
      <c r="C101" s="14" t="s">
        <v>351</v>
      </c>
      <c r="D101" s="14" t="s">
        <v>352</v>
      </c>
      <c r="E101" s="14" t="s">
        <v>455</v>
      </c>
      <c r="F101" s="14" t="s">
        <v>36</v>
      </c>
      <c r="G101" s="14" t="s">
        <v>456</v>
      </c>
      <c r="H101" s="14" t="s">
        <v>456</v>
      </c>
      <c r="I101" s="14" t="s">
        <v>457</v>
      </c>
      <c r="J101" s="14" t="s">
        <v>458</v>
      </c>
      <c r="K101" s="14" t="s">
        <v>344</v>
      </c>
      <c r="L101" s="14" t="s">
        <v>459</v>
      </c>
      <c r="M101" s="14" t="s">
        <v>346</v>
      </c>
      <c r="N101" s="14" t="s">
        <v>347</v>
      </c>
      <c r="O101" s="14" t="s">
        <v>405</v>
      </c>
      <c r="P101" s="14" t="s">
        <v>460</v>
      </c>
    </row>
    <row r="102" spans="1:16" x14ac:dyDescent="0.25">
      <c r="A102" t="str">
        <f t="shared" si="3"/>
        <v>410-514-FD-60-01</v>
      </c>
      <c r="B102" s="14" t="s">
        <v>845</v>
      </c>
      <c r="C102" s="14" t="s">
        <v>351</v>
      </c>
      <c r="D102" s="14" t="s">
        <v>352</v>
      </c>
      <c r="E102" s="14" t="s">
        <v>269</v>
      </c>
      <c r="F102" s="14" t="s">
        <v>36</v>
      </c>
      <c r="G102" s="14" t="s">
        <v>846</v>
      </c>
      <c r="H102" s="14" t="s">
        <v>846</v>
      </c>
      <c r="I102" s="14" t="s">
        <v>343</v>
      </c>
      <c r="J102" s="14" t="s">
        <v>391</v>
      </c>
      <c r="K102" s="14" t="s">
        <v>344</v>
      </c>
      <c r="L102" s="14" t="s">
        <v>344</v>
      </c>
      <c r="M102" s="14" t="s">
        <v>362</v>
      </c>
      <c r="N102" s="14" t="s">
        <v>373</v>
      </c>
      <c r="O102" s="14" t="s">
        <v>355</v>
      </c>
      <c r="P102" s="14" t="s">
        <v>847</v>
      </c>
    </row>
    <row r="103" spans="1:16" x14ac:dyDescent="0.25">
      <c r="A103" t="str">
        <f t="shared" si="3"/>
        <v>410-524-FD-60-01</v>
      </c>
      <c r="B103" s="14" t="s">
        <v>783</v>
      </c>
      <c r="C103" s="14" t="s">
        <v>351</v>
      </c>
      <c r="D103" s="14" t="s">
        <v>352</v>
      </c>
      <c r="E103" s="14" t="s">
        <v>271</v>
      </c>
      <c r="F103" s="14" t="s">
        <v>36</v>
      </c>
      <c r="G103" s="14" t="s">
        <v>488</v>
      </c>
      <c r="H103" s="14" t="s">
        <v>784</v>
      </c>
      <c r="I103" s="14" t="s">
        <v>444</v>
      </c>
      <c r="J103" s="14" t="s">
        <v>361</v>
      </c>
      <c r="K103" s="14" t="s">
        <v>344</v>
      </c>
      <c r="L103" s="14" t="s">
        <v>344</v>
      </c>
      <c r="M103" s="14" t="s">
        <v>362</v>
      </c>
      <c r="N103" s="14" t="s">
        <v>347</v>
      </c>
      <c r="O103" s="14" t="s">
        <v>355</v>
      </c>
      <c r="P103" s="14" t="s">
        <v>785</v>
      </c>
    </row>
    <row r="104" spans="1:16" x14ac:dyDescent="0.25">
      <c r="A104" t="str">
        <f t="shared" si="3"/>
        <v>410-533-FD-60-03</v>
      </c>
      <c r="B104" s="14" t="s">
        <v>448</v>
      </c>
      <c r="C104" s="14" t="s">
        <v>351</v>
      </c>
      <c r="D104" s="14" t="s">
        <v>346</v>
      </c>
      <c r="E104" s="14" t="s">
        <v>139</v>
      </c>
      <c r="F104" s="14" t="s">
        <v>36</v>
      </c>
      <c r="G104" s="14" t="s">
        <v>449</v>
      </c>
      <c r="H104" s="14" t="s">
        <v>443</v>
      </c>
      <c r="I104" s="14" t="s">
        <v>444</v>
      </c>
      <c r="J104" s="14" t="s">
        <v>361</v>
      </c>
      <c r="K104" s="14" t="s">
        <v>344</v>
      </c>
      <c r="L104" s="14" t="s">
        <v>344</v>
      </c>
      <c r="M104" s="14" t="s">
        <v>362</v>
      </c>
      <c r="N104" s="14" t="s">
        <v>373</v>
      </c>
      <c r="O104" s="14" t="s">
        <v>405</v>
      </c>
      <c r="P104" s="14" t="s">
        <v>450</v>
      </c>
    </row>
    <row r="105" spans="1:16" x14ac:dyDescent="0.25">
      <c r="A105" t="str">
        <f t="shared" si="3"/>
        <v>410-543-FD-60-02</v>
      </c>
      <c r="B105" s="14" t="s">
        <v>429</v>
      </c>
      <c r="C105" s="14" t="s">
        <v>351</v>
      </c>
      <c r="D105" s="14" t="s">
        <v>340</v>
      </c>
      <c r="E105" s="14" t="s">
        <v>141</v>
      </c>
      <c r="F105" s="14" t="s">
        <v>36</v>
      </c>
      <c r="G105" s="14" t="s">
        <v>430</v>
      </c>
      <c r="H105" s="14" t="s">
        <v>431</v>
      </c>
      <c r="I105" s="14" t="s">
        <v>343</v>
      </c>
      <c r="J105" s="14" t="s">
        <v>391</v>
      </c>
      <c r="K105" s="14" t="s">
        <v>344</v>
      </c>
      <c r="L105" s="14" t="s">
        <v>344</v>
      </c>
      <c r="M105" s="14" t="s">
        <v>362</v>
      </c>
      <c r="N105" s="14" t="s">
        <v>373</v>
      </c>
      <c r="O105" s="14" t="s">
        <v>405</v>
      </c>
      <c r="P105" s="14" t="s">
        <v>432</v>
      </c>
    </row>
    <row r="106" spans="1:16" x14ac:dyDescent="0.25">
      <c r="A106" t="str">
        <f t="shared" si="3"/>
        <v>410-553-FD-60-02</v>
      </c>
      <c r="B106" s="14" t="s">
        <v>841</v>
      </c>
      <c r="C106" s="14" t="s">
        <v>351</v>
      </c>
      <c r="D106" s="14" t="s">
        <v>340</v>
      </c>
      <c r="E106" s="14" t="s">
        <v>273</v>
      </c>
      <c r="F106" s="14" t="s">
        <v>36</v>
      </c>
      <c r="G106" s="14" t="s">
        <v>842</v>
      </c>
      <c r="H106" s="14" t="s">
        <v>843</v>
      </c>
      <c r="I106" s="14" t="s">
        <v>360</v>
      </c>
      <c r="J106" s="14" t="s">
        <v>391</v>
      </c>
      <c r="K106" s="14" t="s">
        <v>344</v>
      </c>
      <c r="L106" s="14" t="s">
        <v>344</v>
      </c>
      <c r="M106" s="14" t="s">
        <v>346</v>
      </c>
      <c r="N106" s="14" t="s">
        <v>363</v>
      </c>
      <c r="O106" s="14" t="s">
        <v>405</v>
      </c>
      <c r="P106" s="14" t="s">
        <v>844</v>
      </c>
    </row>
    <row r="107" spans="1:16" x14ac:dyDescent="0.25">
      <c r="A107" t="str">
        <f t="shared" si="3"/>
        <v>410-564-FD-60-02</v>
      </c>
      <c r="B107" s="14" t="s">
        <v>561</v>
      </c>
      <c r="C107" s="14" t="s">
        <v>351</v>
      </c>
      <c r="D107" s="14" t="s">
        <v>340</v>
      </c>
      <c r="E107" s="14" t="s">
        <v>143</v>
      </c>
      <c r="F107" s="14" t="s">
        <v>36</v>
      </c>
      <c r="G107" s="14" t="s">
        <v>562</v>
      </c>
      <c r="H107" s="14" t="s">
        <v>537</v>
      </c>
      <c r="I107" s="14" t="s">
        <v>343</v>
      </c>
      <c r="J107" s="14" t="s">
        <v>391</v>
      </c>
      <c r="K107" s="14" t="s">
        <v>344</v>
      </c>
      <c r="L107" s="14" t="s">
        <v>344</v>
      </c>
      <c r="M107" s="14" t="s">
        <v>362</v>
      </c>
      <c r="N107" s="14" t="s">
        <v>347</v>
      </c>
      <c r="O107" s="14" t="s">
        <v>355</v>
      </c>
      <c r="P107" s="14" t="s">
        <v>563</v>
      </c>
    </row>
    <row r="108" spans="1:16" x14ac:dyDescent="0.25">
      <c r="A108" t="str">
        <f t="shared" si="3"/>
        <v>410-604-FD-60-02</v>
      </c>
      <c r="B108" s="14" t="s">
        <v>786</v>
      </c>
      <c r="C108" s="14" t="s">
        <v>351</v>
      </c>
      <c r="D108" s="14" t="s">
        <v>340</v>
      </c>
      <c r="E108" s="14" t="s">
        <v>275</v>
      </c>
      <c r="F108" s="14" t="s">
        <v>36</v>
      </c>
      <c r="G108" s="14" t="s">
        <v>787</v>
      </c>
      <c r="H108" s="14" t="s">
        <v>788</v>
      </c>
      <c r="I108" s="14" t="s">
        <v>360</v>
      </c>
      <c r="J108" s="14" t="s">
        <v>361</v>
      </c>
      <c r="K108" s="14" t="s">
        <v>344</v>
      </c>
      <c r="L108" s="14" t="s">
        <v>344</v>
      </c>
      <c r="M108" s="14" t="s">
        <v>362</v>
      </c>
      <c r="N108" s="14" t="s">
        <v>620</v>
      </c>
      <c r="O108" s="14" t="s">
        <v>355</v>
      </c>
      <c r="P108" s="14" t="s">
        <v>789</v>
      </c>
    </row>
    <row r="109" spans="1:16" x14ac:dyDescent="0.25">
      <c r="A109" t="str">
        <f t="shared" si="3"/>
        <v>410-613-FD-60-04</v>
      </c>
      <c r="B109" s="14" t="s">
        <v>774</v>
      </c>
      <c r="C109" s="14" t="s">
        <v>351</v>
      </c>
      <c r="D109" s="14" t="s">
        <v>362</v>
      </c>
      <c r="E109" s="14" t="s">
        <v>277</v>
      </c>
      <c r="F109" s="14" t="s">
        <v>36</v>
      </c>
      <c r="G109" s="14" t="s">
        <v>775</v>
      </c>
      <c r="H109" s="14" t="s">
        <v>772</v>
      </c>
      <c r="I109" s="14" t="s">
        <v>444</v>
      </c>
      <c r="J109" s="14" t="s">
        <v>491</v>
      </c>
      <c r="K109" s="14" t="s">
        <v>344</v>
      </c>
      <c r="L109" s="14" t="s">
        <v>345</v>
      </c>
      <c r="M109" s="14" t="s">
        <v>362</v>
      </c>
      <c r="N109" s="14" t="s">
        <v>363</v>
      </c>
      <c r="O109" s="14" t="s">
        <v>776</v>
      </c>
      <c r="P109" s="14" t="s">
        <v>777</v>
      </c>
    </row>
    <row r="110" spans="1:16" x14ac:dyDescent="0.25">
      <c r="A110" t="str">
        <f t="shared" si="3"/>
        <v>410-625-FD-60-04</v>
      </c>
      <c r="B110" s="14" t="s">
        <v>799</v>
      </c>
      <c r="C110" s="14" t="s">
        <v>351</v>
      </c>
      <c r="D110" s="14" t="s">
        <v>362</v>
      </c>
      <c r="E110" s="14" t="s">
        <v>280</v>
      </c>
      <c r="F110" s="14" t="s">
        <v>36</v>
      </c>
      <c r="G110" s="14" t="s">
        <v>800</v>
      </c>
      <c r="H110" s="14" t="s">
        <v>801</v>
      </c>
      <c r="I110" s="14" t="s">
        <v>579</v>
      </c>
      <c r="J110" s="14" t="s">
        <v>520</v>
      </c>
      <c r="K110" s="14" t="s">
        <v>344</v>
      </c>
      <c r="L110" s="14" t="s">
        <v>345</v>
      </c>
      <c r="M110" s="14" t="s">
        <v>372</v>
      </c>
      <c r="N110" s="14" t="s">
        <v>363</v>
      </c>
      <c r="O110" s="14" t="s">
        <v>802</v>
      </c>
      <c r="P110" s="14" t="s">
        <v>803</v>
      </c>
    </row>
    <row r="111" spans="1:16" x14ac:dyDescent="0.25">
      <c r="A111" t="str">
        <f t="shared" si="3"/>
        <v>410-634-FD-60-02</v>
      </c>
      <c r="B111" s="14" t="s">
        <v>451</v>
      </c>
      <c r="C111" s="14" t="s">
        <v>351</v>
      </c>
      <c r="D111" s="14" t="s">
        <v>340</v>
      </c>
      <c r="E111" s="14" t="s">
        <v>145</v>
      </c>
      <c r="F111" s="14" t="s">
        <v>36</v>
      </c>
      <c r="G111" s="14" t="s">
        <v>452</v>
      </c>
      <c r="H111" s="14" t="s">
        <v>443</v>
      </c>
      <c r="I111" s="14" t="s">
        <v>343</v>
      </c>
      <c r="J111" s="14" t="s">
        <v>391</v>
      </c>
      <c r="K111" s="14" t="s">
        <v>344</v>
      </c>
      <c r="L111" s="14" t="s">
        <v>344</v>
      </c>
      <c r="M111" s="14" t="s">
        <v>362</v>
      </c>
      <c r="N111" s="14" t="s">
        <v>347</v>
      </c>
      <c r="O111" s="14" t="s">
        <v>355</v>
      </c>
      <c r="P111" s="14" t="s">
        <v>453</v>
      </c>
    </row>
    <row r="112" spans="1:16" x14ac:dyDescent="0.25">
      <c r="A112" t="str">
        <f t="shared" si="3"/>
        <v>410-644-FD-70-02</v>
      </c>
      <c r="B112" s="14" t="s">
        <v>437</v>
      </c>
      <c r="C112" s="14" t="s">
        <v>367</v>
      </c>
      <c r="D112" s="14" t="s">
        <v>340</v>
      </c>
      <c r="E112" s="14" t="s">
        <v>438</v>
      </c>
      <c r="F112" s="14" t="s">
        <v>36</v>
      </c>
      <c r="G112" s="14" t="s">
        <v>439</v>
      </c>
      <c r="H112" s="14" t="s">
        <v>435</v>
      </c>
      <c r="I112" s="14" t="s">
        <v>343</v>
      </c>
      <c r="J112" s="14" t="s">
        <v>391</v>
      </c>
      <c r="K112" s="14" t="s">
        <v>344</v>
      </c>
      <c r="L112" s="14" t="s">
        <v>344</v>
      </c>
      <c r="M112" s="14" t="s">
        <v>372</v>
      </c>
      <c r="N112" s="14" t="s">
        <v>347</v>
      </c>
      <c r="O112" s="14" t="s">
        <v>355</v>
      </c>
      <c r="P112" s="14" t="s">
        <v>440</v>
      </c>
    </row>
    <row r="113" spans="1:16" x14ac:dyDescent="0.25">
      <c r="A113" t="str">
        <f t="shared" si="3"/>
        <v>410-654-FD-60-01</v>
      </c>
      <c r="B113" s="14" t="s">
        <v>838</v>
      </c>
      <c r="C113" s="14" t="s">
        <v>351</v>
      </c>
      <c r="D113" s="14" t="s">
        <v>352</v>
      </c>
      <c r="E113" s="14" t="s">
        <v>282</v>
      </c>
      <c r="F113" s="14" t="s">
        <v>36</v>
      </c>
      <c r="G113" s="14" t="s">
        <v>510</v>
      </c>
      <c r="H113" s="14" t="s">
        <v>510</v>
      </c>
      <c r="I113" s="14" t="s">
        <v>382</v>
      </c>
      <c r="J113" s="14" t="s">
        <v>839</v>
      </c>
      <c r="K113" s="14" t="s">
        <v>344</v>
      </c>
      <c r="L113" s="14" t="s">
        <v>345</v>
      </c>
      <c r="M113" s="14" t="s">
        <v>362</v>
      </c>
      <c r="N113" s="14" t="s">
        <v>620</v>
      </c>
      <c r="O113" s="14" t="s">
        <v>355</v>
      </c>
      <c r="P113" s="14" t="s">
        <v>840</v>
      </c>
    </row>
    <row r="114" spans="1:16" x14ac:dyDescent="0.25">
      <c r="A114" t="str">
        <f t="shared" si="3"/>
        <v>410-664-FD-60-02</v>
      </c>
      <c r="B114" s="14" t="s">
        <v>819</v>
      </c>
      <c r="C114" s="14" t="s">
        <v>351</v>
      </c>
      <c r="D114" s="14" t="s">
        <v>340</v>
      </c>
      <c r="E114" s="14" t="s">
        <v>284</v>
      </c>
      <c r="F114" s="14" t="s">
        <v>36</v>
      </c>
      <c r="G114" s="14" t="s">
        <v>820</v>
      </c>
      <c r="H114" s="14" t="s">
        <v>821</v>
      </c>
      <c r="I114" s="14" t="s">
        <v>416</v>
      </c>
      <c r="J114" s="14" t="s">
        <v>344</v>
      </c>
      <c r="K114" s="14" t="s">
        <v>344</v>
      </c>
      <c r="L114" s="14" t="s">
        <v>822</v>
      </c>
      <c r="M114" s="14" t="s">
        <v>346</v>
      </c>
      <c r="N114" s="14" t="s">
        <v>373</v>
      </c>
      <c r="O114" s="14" t="s">
        <v>823</v>
      </c>
      <c r="P114" s="14" t="s">
        <v>824</v>
      </c>
    </row>
    <row r="115" spans="1:16" x14ac:dyDescent="0.25">
      <c r="A115" t="str">
        <f t="shared" si="3"/>
        <v>420-104-FD-60-05</v>
      </c>
      <c r="B115" s="14" t="s">
        <v>690</v>
      </c>
      <c r="C115" s="14" t="s">
        <v>351</v>
      </c>
      <c r="D115" s="14" t="s">
        <v>372</v>
      </c>
      <c r="E115" s="14" t="s">
        <v>691</v>
      </c>
      <c r="F115" s="14" t="s">
        <v>36</v>
      </c>
      <c r="G115" s="14" t="s">
        <v>692</v>
      </c>
      <c r="H115" s="14" t="s">
        <v>692</v>
      </c>
      <c r="I115" s="14" t="s">
        <v>579</v>
      </c>
      <c r="J115" s="14" t="s">
        <v>520</v>
      </c>
      <c r="K115" s="14" t="s">
        <v>344</v>
      </c>
      <c r="L115" s="14" t="s">
        <v>345</v>
      </c>
      <c r="M115" s="14" t="s">
        <v>362</v>
      </c>
      <c r="N115" s="14" t="s">
        <v>347</v>
      </c>
      <c r="O115" s="14" t="s">
        <v>693</v>
      </c>
      <c r="P115" s="14" t="s">
        <v>694</v>
      </c>
    </row>
    <row r="116" spans="1:16" x14ac:dyDescent="0.25">
      <c r="A116" t="str">
        <f t="shared" si="3"/>
        <v>420-105-FD-60-05</v>
      </c>
      <c r="B116" s="14" t="s">
        <v>671</v>
      </c>
      <c r="C116" s="14" t="s">
        <v>351</v>
      </c>
      <c r="D116" s="14" t="s">
        <v>372</v>
      </c>
      <c r="E116" s="14" t="s">
        <v>672</v>
      </c>
      <c r="F116" s="14" t="s">
        <v>290</v>
      </c>
      <c r="G116" s="14" t="s">
        <v>673</v>
      </c>
      <c r="H116" s="14" t="s">
        <v>674</v>
      </c>
      <c r="I116" s="14" t="s">
        <v>579</v>
      </c>
      <c r="J116" s="14" t="s">
        <v>520</v>
      </c>
      <c r="K116" s="14" t="s">
        <v>344</v>
      </c>
      <c r="L116" s="14" t="s">
        <v>345</v>
      </c>
      <c r="M116" s="14" t="s">
        <v>372</v>
      </c>
      <c r="N116" s="14" t="s">
        <v>347</v>
      </c>
      <c r="O116" s="14" t="s">
        <v>675</v>
      </c>
      <c r="P116" s="14" t="s">
        <v>676</v>
      </c>
    </row>
    <row r="117" spans="1:16" x14ac:dyDescent="0.25">
      <c r="A117" t="str">
        <f t="shared" si="3"/>
        <v>504-FPG-03-80-04</v>
      </c>
      <c r="B117" s="14" t="s">
        <v>636</v>
      </c>
      <c r="C117" s="14" t="s">
        <v>526</v>
      </c>
      <c r="D117" s="14" t="s">
        <v>362</v>
      </c>
      <c r="E117" s="14" t="s">
        <v>149</v>
      </c>
      <c r="F117" s="14" t="s">
        <v>420</v>
      </c>
      <c r="G117" s="14" t="s">
        <v>637</v>
      </c>
      <c r="H117" s="14" t="s">
        <v>624</v>
      </c>
      <c r="I117" s="14" t="s">
        <v>579</v>
      </c>
      <c r="J117" s="14" t="s">
        <v>638</v>
      </c>
      <c r="K117" s="14" t="s">
        <v>344</v>
      </c>
      <c r="L117" s="14" t="s">
        <v>344</v>
      </c>
      <c r="M117" s="14" t="s">
        <v>372</v>
      </c>
      <c r="N117" s="14" t="s">
        <v>373</v>
      </c>
      <c r="O117" s="14" t="s">
        <v>387</v>
      </c>
      <c r="P117" s="14" t="s">
        <v>639</v>
      </c>
    </row>
    <row r="118" spans="1:16" x14ac:dyDescent="0.25">
      <c r="A118" t="str">
        <f t="shared" si="3"/>
        <v>504-FPH-03-60-02</v>
      </c>
      <c r="B118" s="14" t="s">
        <v>616</v>
      </c>
      <c r="C118" s="14" t="s">
        <v>351</v>
      </c>
      <c r="D118" s="14" t="s">
        <v>340</v>
      </c>
      <c r="E118" s="14" t="s">
        <v>151</v>
      </c>
      <c r="F118" s="14" t="s">
        <v>420</v>
      </c>
      <c r="G118" s="14" t="s">
        <v>617</v>
      </c>
      <c r="H118" s="14" t="s">
        <v>598</v>
      </c>
      <c r="I118" s="14" t="s">
        <v>343</v>
      </c>
      <c r="J118" s="14" t="s">
        <v>491</v>
      </c>
      <c r="K118" s="14" t="s">
        <v>344</v>
      </c>
      <c r="L118" s="14" t="s">
        <v>344</v>
      </c>
      <c r="M118" s="14" t="s">
        <v>362</v>
      </c>
      <c r="N118" s="14" t="s">
        <v>347</v>
      </c>
      <c r="O118" s="14" t="s">
        <v>387</v>
      </c>
      <c r="P118" s="14" t="s">
        <v>586</v>
      </c>
    </row>
    <row r="119" spans="1:16" x14ac:dyDescent="0.25">
      <c r="A119" t="str">
        <f t="shared" si="3"/>
        <v>504-FPH-03-65-03</v>
      </c>
      <c r="B119" s="14" t="s">
        <v>705</v>
      </c>
      <c r="C119" s="14" t="s">
        <v>339</v>
      </c>
      <c r="D119" s="14" t="s">
        <v>346</v>
      </c>
      <c r="E119" s="14" t="s">
        <v>292</v>
      </c>
      <c r="F119" s="14" t="s">
        <v>420</v>
      </c>
      <c r="G119" s="14" t="s">
        <v>706</v>
      </c>
      <c r="H119" s="14" t="s">
        <v>706</v>
      </c>
      <c r="I119" s="14" t="s">
        <v>360</v>
      </c>
      <c r="J119" s="14" t="s">
        <v>361</v>
      </c>
      <c r="K119" s="14" t="s">
        <v>344</v>
      </c>
      <c r="L119" s="14" t="s">
        <v>344</v>
      </c>
      <c r="M119" s="14" t="s">
        <v>362</v>
      </c>
      <c r="N119" s="14" t="s">
        <v>373</v>
      </c>
      <c r="O119" s="14" t="s">
        <v>387</v>
      </c>
      <c r="P119" s="14" t="s">
        <v>586</v>
      </c>
    </row>
    <row r="120" spans="1:16" x14ac:dyDescent="0.25">
      <c r="A120" t="str">
        <f t="shared" si="3"/>
        <v>601-013-FD-60-02</v>
      </c>
      <c r="B120" s="14" t="s">
        <v>585</v>
      </c>
      <c r="C120" s="14" t="s">
        <v>351</v>
      </c>
      <c r="D120" s="14" t="s">
        <v>340</v>
      </c>
      <c r="E120" s="14" t="s">
        <v>153</v>
      </c>
      <c r="F120" s="14" t="s">
        <v>22</v>
      </c>
      <c r="G120" s="14" t="s">
        <v>386</v>
      </c>
      <c r="H120" s="14" t="s">
        <v>583</v>
      </c>
      <c r="I120" s="14" t="s">
        <v>416</v>
      </c>
      <c r="J120" s="14" t="s">
        <v>361</v>
      </c>
      <c r="K120" s="14" t="s">
        <v>344</v>
      </c>
      <c r="L120" s="14" t="s">
        <v>344</v>
      </c>
      <c r="M120" s="14" t="s">
        <v>372</v>
      </c>
      <c r="N120" s="14" t="s">
        <v>373</v>
      </c>
      <c r="O120" s="14" t="s">
        <v>355</v>
      </c>
      <c r="P120" s="14" t="s">
        <v>586</v>
      </c>
    </row>
    <row r="121" spans="1:16" x14ac:dyDescent="0.25">
      <c r="A121" t="str">
        <f t="shared" si="3"/>
        <v>601-013-FD-66-01</v>
      </c>
      <c r="B121" s="14" t="s">
        <v>726</v>
      </c>
      <c r="C121" s="14" t="s">
        <v>727</v>
      </c>
      <c r="D121" s="14" t="s">
        <v>352</v>
      </c>
      <c r="E121" s="14" t="s">
        <v>728</v>
      </c>
      <c r="F121" s="14" t="s">
        <v>22</v>
      </c>
      <c r="G121" s="14" t="s">
        <v>729</v>
      </c>
      <c r="H121" s="14" t="s">
        <v>730</v>
      </c>
      <c r="I121" s="14" t="s">
        <v>382</v>
      </c>
      <c r="J121" s="14" t="s">
        <v>391</v>
      </c>
      <c r="K121" s="14" t="s">
        <v>344</v>
      </c>
      <c r="L121" s="14" t="s">
        <v>731</v>
      </c>
      <c r="M121" s="14" t="s">
        <v>372</v>
      </c>
      <c r="N121" s="14" t="s">
        <v>373</v>
      </c>
      <c r="O121" s="14" t="s">
        <v>355</v>
      </c>
      <c r="P121" s="14" t="s">
        <v>586</v>
      </c>
    </row>
    <row r="122" spans="1:16" x14ac:dyDescent="0.25">
      <c r="A122" t="str">
        <f t="shared" si="3"/>
        <v>601-101-MQ-60-04</v>
      </c>
      <c r="B122" s="14" t="s">
        <v>677</v>
      </c>
      <c r="C122" s="14" t="s">
        <v>351</v>
      </c>
      <c r="D122" s="14" t="s">
        <v>362</v>
      </c>
      <c r="E122" s="14" t="s">
        <v>155</v>
      </c>
      <c r="F122" s="14" t="s">
        <v>19</v>
      </c>
      <c r="G122" s="14" t="s">
        <v>678</v>
      </c>
      <c r="H122" s="14" t="s">
        <v>678</v>
      </c>
      <c r="I122" s="14" t="s">
        <v>382</v>
      </c>
      <c r="J122" s="14" t="s">
        <v>343</v>
      </c>
      <c r="K122" s="14" t="s">
        <v>344</v>
      </c>
      <c r="L122" s="14" t="s">
        <v>285</v>
      </c>
      <c r="M122" s="14" t="s">
        <v>362</v>
      </c>
      <c r="N122" s="14" t="s">
        <v>347</v>
      </c>
      <c r="O122" s="14" t="s">
        <v>648</v>
      </c>
      <c r="P122" s="14" t="s">
        <v>679</v>
      </c>
    </row>
    <row r="123" spans="1:16" x14ac:dyDescent="0.25">
      <c r="A123" t="str">
        <f t="shared" si="3"/>
        <v>601-102-MQ-60-05</v>
      </c>
      <c r="B123" s="14" t="s">
        <v>407</v>
      </c>
      <c r="C123" s="14" t="s">
        <v>351</v>
      </c>
      <c r="D123" s="14" t="s">
        <v>372</v>
      </c>
      <c r="E123" s="14" t="s">
        <v>158</v>
      </c>
      <c r="F123" s="14" t="s">
        <v>19</v>
      </c>
      <c r="G123" s="14" t="s">
        <v>408</v>
      </c>
      <c r="H123" s="14" t="s">
        <v>408</v>
      </c>
      <c r="I123" s="14" t="s">
        <v>343</v>
      </c>
      <c r="J123" s="14" t="s">
        <v>343</v>
      </c>
      <c r="K123" s="14" t="s">
        <v>344</v>
      </c>
      <c r="L123" s="14" t="s">
        <v>344</v>
      </c>
      <c r="M123" s="14" t="s">
        <v>346</v>
      </c>
      <c r="N123" s="14" t="s">
        <v>373</v>
      </c>
      <c r="O123" s="14" t="s">
        <v>409</v>
      </c>
      <c r="P123" s="14" t="s">
        <v>410</v>
      </c>
    </row>
    <row r="124" spans="1:16" x14ac:dyDescent="0.25">
      <c r="A124" t="str">
        <f t="shared" si="3"/>
        <v>601-103-MQ-60-02</v>
      </c>
      <c r="B124" s="14" t="s">
        <v>665</v>
      </c>
      <c r="C124" s="14" t="s">
        <v>351</v>
      </c>
      <c r="D124" s="14" t="s">
        <v>340</v>
      </c>
      <c r="E124" s="14" t="s">
        <v>160</v>
      </c>
      <c r="F124" s="14" t="s">
        <v>19</v>
      </c>
      <c r="G124" s="14" t="s">
        <v>666</v>
      </c>
      <c r="H124" s="14" t="s">
        <v>655</v>
      </c>
      <c r="I124" s="14" t="s">
        <v>360</v>
      </c>
      <c r="J124" s="14" t="s">
        <v>361</v>
      </c>
      <c r="K124" s="14" t="s">
        <v>344</v>
      </c>
      <c r="L124" s="14" t="s">
        <v>344</v>
      </c>
      <c r="M124" s="14" t="s">
        <v>362</v>
      </c>
      <c r="N124" s="14" t="s">
        <v>373</v>
      </c>
      <c r="O124" s="14" t="s">
        <v>667</v>
      </c>
      <c r="P124" s="14" t="s">
        <v>668</v>
      </c>
    </row>
    <row r="125" spans="1:16" x14ac:dyDescent="0.25">
      <c r="A125" t="str">
        <f t="shared" si="3"/>
        <v>601-FPA-FD-60-04</v>
      </c>
      <c r="B125" s="14" t="s">
        <v>669</v>
      </c>
      <c r="C125" s="14" t="s">
        <v>351</v>
      </c>
      <c r="D125" s="14" t="s">
        <v>362</v>
      </c>
      <c r="E125" s="14" t="s">
        <v>162</v>
      </c>
      <c r="F125" s="14" t="s">
        <v>19</v>
      </c>
      <c r="G125" s="14" t="s">
        <v>670</v>
      </c>
      <c r="H125" s="14" t="s">
        <v>655</v>
      </c>
      <c r="I125" s="14" t="s">
        <v>444</v>
      </c>
      <c r="J125" s="14" t="s">
        <v>491</v>
      </c>
      <c r="K125" s="14" t="s">
        <v>642</v>
      </c>
      <c r="L125" s="14" t="s">
        <v>344</v>
      </c>
      <c r="M125" s="14" t="s">
        <v>372</v>
      </c>
      <c r="N125" s="14" t="s">
        <v>347</v>
      </c>
      <c r="O125" s="14" t="s">
        <v>355</v>
      </c>
      <c r="P125" s="14" t="s">
        <v>643</v>
      </c>
    </row>
    <row r="126" spans="1:16" x14ac:dyDescent="0.25">
      <c r="A126" t="str">
        <f t="shared" si="3"/>
        <v>601-FPB-FD-60-04</v>
      </c>
      <c r="B126" s="14" t="s">
        <v>640</v>
      </c>
      <c r="C126" s="14" t="s">
        <v>351</v>
      </c>
      <c r="D126" s="14" t="s">
        <v>362</v>
      </c>
      <c r="E126" s="14" t="s">
        <v>164</v>
      </c>
      <c r="F126" s="14" t="s">
        <v>19</v>
      </c>
      <c r="G126" s="14" t="s">
        <v>641</v>
      </c>
      <c r="H126" s="14" t="s">
        <v>624</v>
      </c>
      <c r="I126" s="14" t="s">
        <v>444</v>
      </c>
      <c r="J126" s="14" t="s">
        <v>491</v>
      </c>
      <c r="K126" s="14" t="s">
        <v>642</v>
      </c>
      <c r="L126" s="14" t="s">
        <v>344</v>
      </c>
      <c r="M126" s="14" t="s">
        <v>372</v>
      </c>
      <c r="N126" s="14" t="s">
        <v>347</v>
      </c>
      <c r="O126" s="14" t="s">
        <v>355</v>
      </c>
      <c r="P126" s="14" t="s">
        <v>643</v>
      </c>
    </row>
    <row r="127" spans="1:16" x14ac:dyDescent="0.25">
      <c r="A127" t="str">
        <f t="shared" si="3"/>
        <v>601-FPC-FD-60-04</v>
      </c>
      <c r="B127" s="14" t="s">
        <v>644</v>
      </c>
      <c r="C127" s="14" t="s">
        <v>351</v>
      </c>
      <c r="D127" s="14" t="s">
        <v>362</v>
      </c>
      <c r="E127" s="14" t="s">
        <v>166</v>
      </c>
      <c r="F127" s="14" t="s">
        <v>19</v>
      </c>
      <c r="G127" s="14" t="s">
        <v>645</v>
      </c>
      <c r="H127" s="14" t="s">
        <v>624</v>
      </c>
      <c r="I127" s="14" t="s">
        <v>444</v>
      </c>
      <c r="J127" s="14" t="s">
        <v>491</v>
      </c>
      <c r="K127" s="14" t="s">
        <v>642</v>
      </c>
      <c r="L127" s="14" t="s">
        <v>344</v>
      </c>
      <c r="M127" s="14" t="s">
        <v>372</v>
      </c>
      <c r="N127" s="14" t="s">
        <v>347</v>
      </c>
      <c r="O127" s="14" t="s">
        <v>355</v>
      </c>
      <c r="P127" s="14" t="s">
        <v>643</v>
      </c>
    </row>
    <row r="128" spans="1:16" x14ac:dyDescent="0.25">
      <c r="A128" t="str">
        <f t="shared" si="3"/>
        <v>602-101-MQ-65-03</v>
      </c>
      <c r="B128" s="14" t="s">
        <v>719</v>
      </c>
      <c r="C128" s="14" t="s">
        <v>339</v>
      </c>
      <c r="D128" s="14" t="s">
        <v>346</v>
      </c>
      <c r="E128" s="14" t="s">
        <v>297</v>
      </c>
      <c r="F128" s="14" t="s">
        <v>19</v>
      </c>
      <c r="G128" s="14" t="s">
        <v>720</v>
      </c>
      <c r="H128" s="14" t="s">
        <v>720</v>
      </c>
      <c r="I128" s="14" t="s">
        <v>382</v>
      </c>
      <c r="J128" s="14" t="s">
        <v>382</v>
      </c>
      <c r="K128" s="14" t="s">
        <v>382</v>
      </c>
      <c r="L128" s="14" t="s">
        <v>345</v>
      </c>
      <c r="M128" s="14" t="s">
        <v>372</v>
      </c>
      <c r="N128" s="14" t="s">
        <v>373</v>
      </c>
      <c r="O128" s="14" t="s">
        <v>387</v>
      </c>
      <c r="P128" s="14" t="s">
        <v>721</v>
      </c>
    </row>
    <row r="129" spans="1:16" x14ac:dyDescent="0.25">
      <c r="A129" t="str">
        <f t="shared" si="3"/>
        <v>602-102-MQ-65-01</v>
      </c>
      <c r="B129" s="14" t="s">
        <v>687</v>
      </c>
      <c r="C129" s="14" t="s">
        <v>339</v>
      </c>
      <c r="D129" s="14" t="s">
        <v>352</v>
      </c>
      <c r="E129" s="14" t="s">
        <v>300</v>
      </c>
      <c r="F129" s="14" t="s">
        <v>19</v>
      </c>
      <c r="G129" s="14" t="s">
        <v>688</v>
      </c>
      <c r="H129" s="14" t="s">
        <v>688</v>
      </c>
      <c r="I129" s="14" t="s">
        <v>343</v>
      </c>
      <c r="J129" s="14" t="s">
        <v>391</v>
      </c>
      <c r="K129" s="14" t="s">
        <v>391</v>
      </c>
      <c r="L129" s="14" t="s">
        <v>345</v>
      </c>
      <c r="M129" s="14" t="s">
        <v>362</v>
      </c>
      <c r="N129" s="14" t="s">
        <v>620</v>
      </c>
      <c r="O129" s="14" t="s">
        <v>387</v>
      </c>
      <c r="P129" s="14" t="s">
        <v>689</v>
      </c>
    </row>
    <row r="130" spans="1:16" x14ac:dyDescent="0.25">
      <c r="A130" t="str">
        <f t="shared" ref="A130:A151" si="4">_xlfn.CONCAT(LEFT(B130,10),"-",C130,"-0",D130)</f>
        <v>602-SFQ-FD-65-01</v>
      </c>
      <c r="B130" s="14" t="s">
        <v>781</v>
      </c>
      <c r="C130" s="14" t="s">
        <v>339</v>
      </c>
      <c r="D130" s="14" t="s">
        <v>352</v>
      </c>
      <c r="E130" s="14" t="s">
        <v>782</v>
      </c>
      <c r="F130" s="14" t="s">
        <v>19</v>
      </c>
      <c r="G130" s="14" t="s">
        <v>752</v>
      </c>
      <c r="H130" s="14" t="s">
        <v>752</v>
      </c>
      <c r="I130" s="14" t="s">
        <v>343</v>
      </c>
      <c r="J130" s="14" t="s">
        <v>391</v>
      </c>
      <c r="K130" s="14" t="s">
        <v>344</v>
      </c>
      <c r="L130" s="14" t="s">
        <v>344</v>
      </c>
      <c r="M130" s="14" t="s">
        <v>346</v>
      </c>
      <c r="N130" s="14" t="s">
        <v>347</v>
      </c>
      <c r="O130" s="14" t="s">
        <v>387</v>
      </c>
      <c r="P130" s="14" t="s">
        <v>721</v>
      </c>
    </row>
    <row r="131" spans="1:16" x14ac:dyDescent="0.25">
      <c r="A131" t="str">
        <f t="shared" si="4"/>
        <v>602-SFR-FD-65-01</v>
      </c>
      <c r="B131" s="14" t="s">
        <v>751</v>
      </c>
      <c r="C131" s="14" t="s">
        <v>339</v>
      </c>
      <c r="D131" s="14" t="s">
        <v>352</v>
      </c>
      <c r="E131" s="14" t="s">
        <v>304</v>
      </c>
      <c r="F131" s="14" t="s">
        <v>19</v>
      </c>
      <c r="G131" s="14" t="s">
        <v>752</v>
      </c>
      <c r="H131" s="14" t="s">
        <v>753</v>
      </c>
      <c r="I131" s="14" t="s">
        <v>343</v>
      </c>
      <c r="J131" s="14" t="s">
        <v>391</v>
      </c>
      <c r="K131" s="14" t="s">
        <v>344</v>
      </c>
      <c r="L131" s="14" t="s">
        <v>344</v>
      </c>
      <c r="M131" s="14" t="s">
        <v>754</v>
      </c>
      <c r="N131" s="14" t="s">
        <v>347</v>
      </c>
      <c r="O131" s="14" t="s">
        <v>387</v>
      </c>
      <c r="P131" s="14" t="s">
        <v>721</v>
      </c>
    </row>
    <row r="132" spans="1:16" x14ac:dyDescent="0.25">
      <c r="A132" t="str">
        <f t="shared" si="4"/>
        <v>603-101-MQ-65-01</v>
      </c>
      <c r="B132" s="14" t="s">
        <v>795</v>
      </c>
      <c r="C132" s="14" t="s">
        <v>339</v>
      </c>
      <c r="D132" s="14" t="s">
        <v>352</v>
      </c>
      <c r="E132" s="14" t="s">
        <v>796</v>
      </c>
      <c r="F132" s="14" t="s">
        <v>19</v>
      </c>
      <c r="G132" s="14" t="s">
        <v>797</v>
      </c>
      <c r="H132" s="14" t="s">
        <v>797</v>
      </c>
      <c r="I132" s="14" t="s">
        <v>343</v>
      </c>
      <c r="J132" s="14" t="s">
        <v>391</v>
      </c>
      <c r="K132" s="14" t="s">
        <v>344</v>
      </c>
      <c r="L132" s="14" t="s">
        <v>344</v>
      </c>
      <c r="M132" s="14" t="s">
        <v>362</v>
      </c>
      <c r="N132" s="14" t="s">
        <v>347</v>
      </c>
      <c r="O132" s="14" t="s">
        <v>798</v>
      </c>
      <c r="P132" s="14" t="s">
        <v>344</v>
      </c>
    </row>
    <row r="133" spans="1:16" x14ac:dyDescent="0.25">
      <c r="A133" t="str">
        <f t="shared" si="4"/>
        <v>603-102-MQ-65-03</v>
      </c>
      <c r="B133" s="14" t="s">
        <v>646</v>
      </c>
      <c r="C133" s="14" t="s">
        <v>339</v>
      </c>
      <c r="D133" s="14" t="s">
        <v>346</v>
      </c>
      <c r="E133" s="14" t="s">
        <v>168</v>
      </c>
      <c r="F133" s="14" t="s">
        <v>19</v>
      </c>
      <c r="G133" s="14" t="s">
        <v>647</v>
      </c>
      <c r="H133" s="14" t="s">
        <v>624</v>
      </c>
      <c r="I133" s="14" t="s">
        <v>360</v>
      </c>
      <c r="J133" s="14" t="s">
        <v>361</v>
      </c>
      <c r="K133" s="14" t="s">
        <v>344</v>
      </c>
      <c r="L133" s="14" t="s">
        <v>344</v>
      </c>
      <c r="M133" s="14" t="s">
        <v>372</v>
      </c>
      <c r="N133" s="14" t="s">
        <v>620</v>
      </c>
      <c r="O133" s="14" t="s">
        <v>648</v>
      </c>
      <c r="P133" s="14" t="s">
        <v>649</v>
      </c>
    </row>
    <row r="134" spans="1:16" x14ac:dyDescent="0.25">
      <c r="A134" t="str">
        <f t="shared" si="4"/>
        <v>603-103-MQ-65-03</v>
      </c>
      <c r="B134" s="14" t="s">
        <v>650</v>
      </c>
      <c r="C134" s="14" t="s">
        <v>339</v>
      </c>
      <c r="D134" s="14" t="s">
        <v>346</v>
      </c>
      <c r="E134" s="14" t="s">
        <v>170</v>
      </c>
      <c r="F134" s="14" t="s">
        <v>19</v>
      </c>
      <c r="G134" s="14" t="s">
        <v>651</v>
      </c>
      <c r="H134" s="14" t="s">
        <v>624</v>
      </c>
      <c r="I134" s="14" t="s">
        <v>343</v>
      </c>
      <c r="J134" s="14" t="s">
        <v>391</v>
      </c>
      <c r="K134" s="14" t="s">
        <v>344</v>
      </c>
      <c r="L134" s="14" t="s">
        <v>344</v>
      </c>
      <c r="M134" s="14" t="s">
        <v>372</v>
      </c>
      <c r="N134" s="14" t="s">
        <v>620</v>
      </c>
      <c r="O134" s="14" t="s">
        <v>648</v>
      </c>
      <c r="P134" s="14" t="s">
        <v>652</v>
      </c>
    </row>
    <row r="135" spans="1:16" x14ac:dyDescent="0.25">
      <c r="A135" t="str">
        <f t="shared" si="4"/>
        <v>603-EAP-FD-65-02</v>
      </c>
      <c r="B135" s="14" t="s">
        <v>618</v>
      </c>
      <c r="C135" s="14" t="s">
        <v>339</v>
      </c>
      <c r="D135" s="14" t="s">
        <v>340</v>
      </c>
      <c r="E135" s="14" t="s">
        <v>172</v>
      </c>
      <c r="F135" s="14" t="s">
        <v>19</v>
      </c>
      <c r="G135" s="14" t="s">
        <v>619</v>
      </c>
      <c r="H135" s="14" t="s">
        <v>598</v>
      </c>
      <c r="I135" s="14" t="s">
        <v>343</v>
      </c>
      <c r="J135" s="14" t="s">
        <v>391</v>
      </c>
      <c r="K135" s="14" t="s">
        <v>344</v>
      </c>
      <c r="L135" s="14" t="s">
        <v>344</v>
      </c>
      <c r="M135" s="14" t="s">
        <v>372</v>
      </c>
      <c r="N135" s="14" t="s">
        <v>620</v>
      </c>
      <c r="O135" s="14" t="s">
        <v>355</v>
      </c>
      <c r="P135" s="14" t="s">
        <v>621</v>
      </c>
    </row>
    <row r="136" spans="1:16" x14ac:dyDescent="0.25">
      <c r="A136" t="str">
        <f t="shared" si="4"/>
        <v>604-002-FD-60-01</v>
      </c>
      <c r="B136" s="14" t="s">
        <v>715</v>
      </c>
      <c r="C136" s="14" t="s">
        <v>351</v>
      </c>
      <c r="D136" s="14" t="s">
        <v>352</v>
      </c>
      <c r="E136" s="14" t="s">
        <v>308</v>
      </c>
      <c r="F136" s="14" t="s">
        <v>22</v>
      </c>
      <c r="G136" s="14" t="s">
        <v>716</v>
      </c>
      <c r="H136" s="14" t="s">
        <v>717</v>
      </c>
      <c r="I136" s="14" t="s">
        <v>343</v>
      </c>
      <c r="J136" s="14" t="s">
        <v>343</v>
      </c>
      <c r="K136" s="14" t="s">
        <v>718</v>
      </c>
      <c r="L136" s="14" t="s">
        <v>344</v>
      </c>
      <c r="M136" s="14" t="s">
        <v>362</v>
      </c>
      <c r="N136" s="14" t="s">
        <v>373</v>
      </c>
      <c r="O136" s="14" t="s">
        <v>409</v>
      </c>
      <c r="P136" s="14" t="s">
        <v>344</v>
      </c>
    </row>
    <row r="137" spans="1:16" x14ac:dyDescent="0.25">
      <c r="A137" t="str">
        <f t="shared" si="4"/>
        <v>604-100-MQ-60-02</v>
      </c>
      <c r="B137" s="14" t="s">
        <v>587</v>
      </c>
      <c r="C137" s="14" t="s">
        <v>351</v>
      </c>
      <c r="D137" s="14" t="s">
        <v>340</v>
      </c>
      <c r="E137" s="14" t="s">
        <v>174</v>
      </c>
      <c r="F137" s="14" t="s">
        <v>19</v>
      </c>
      <c r="G137" s="14" t="s">
        <v>588</v>
      </c>
      <c r="H137" s="14" t="s">
        <v>583</v>
      </c>
      <c r="I137" s="14" t="s">
        <v>343</v>
      </c>
      <c r="J137" s="14" t="s">
        <v>391</v>
      </c>
      <c r="K137" s="14" t="s">
        <v>573</v>
      </c>
      <c r="L137" s="14" t="s">
        <v>344</v>
      </c>
      <c r="M137" s="14" t="s">
        <v>362</v>
      </c>
      <c r="N137" s="14" t="s">
        <v>363</v>
      </c>
      <c r="O137" s="14" t="s">
        <v>387</v>
      </c>
      <c r="P137" s="14" t="s">
        <v>589</v>
      </c>
    </row>
    <row r="138" spans="1:16" x14ac:dyDescent="0.25">
      <c r="A138" t="str">
        <f t="shared" si="4"/>
        <v>604-101-MQ-60-02</v>
      </c>
      <c r="B138" s="14" t="s">
        <v>590</v>
      </c>
      <c r="C138" s="14" t="s">
        <v>351</v>
      </c>
      <c r="D138" s="14" t="s">
        <v>340</v>
      </c>
      <c r="E138" s="14" t="s">
        <v>176</v>
      </c>
      <c r="F138" s="14" t="s">
        <v>19</v>
      </c>
      <c r="G138" s="14" t="s">
        <v>591</v>
      </c>
      <c r="H138" s="14" t="s">
        <v>583</v>
      </c>
      <c r="I138" s="14" t="s">
        <v>360</v>
      </c>
      <c r="J138" s="14" t="s">
        <v>343</v>
      </c>
      <c r="K138" s="14" t="s">
        <v>532</v>
      </c>
      <c r="L138" s="14" t="s">
        <v>344</v>
      </c>
      <c r="M138" s="14" t="s">
        <v>372</v>
      </c>
      <c r="N138" s="14" t="s">
        <v>363</v>
      </c>
      <c r="O138" s="14" t="s">
        <v>387</v>
      </c>
      <c r="P138" s="14" t="s">
        <v>592</v>
      </c>
    </row>
    <row r="139" spans="1:16" x14ac:dyDescent="0.25">
      <c r="A139" t="str">
        <f t="shared" si="4"/>
        <v>604-102-MQ-60-04</v>
      </c>
      <c r="B139" s="14" t="s">
        <v>593</v>
      </c>
      <c r="C139" s="14" t="s">
        <v>351</v>
      </c>
      <c r="D139" s="14" t="s">
        <v>362</v>
      </c>
      <c r="E139" s="14" t="s">
        <v>178</v>
      </c>
      <c r="F139" s="14" t="s">
        <v>19</v>
      </c>
      <c r="G139" s="14" t="s">
        <v>594</v>
      </c>
      <c r="H139" s="14" t="s">
        <v>583</v>
      </c>
      <c r="I139" s="14" t="s">
        <v>360</v>
      </c>
      <c r="J139" s="14" t="s">
        <v>360</v>
      </c>
      <c r="K139" s="14" t="s">
        <v>344</v>
      </c>
      <c r="L139" s="14" t="s">
        <v>344</v>
      </c>
      <c r="M139" s="14" t="s">
        <v>372</v>
      </c>
      <c r="N139" s="14" t="s">
        <v>363</v>
      </c>
      <c r="O139" s="14" t="s">
        <v>387</v>
      </c>
      <c r="P139" s="14" t="s">
        <v>595</v>
      </c>
    </row>
    <row r="140" spans="1:16" x14ac:dyDescent="0.25">
      <c r="A140" t="str">
        <f t="shared" si="4"/>
        <v>604-103-MQ-60-02</v>
      </c>
      <c r="B140" s="14" t="s">
        <v>564</v>
      </c>
      <c r="C140" s="14" t="s">
        <v>351</v>
      </c>
      <c r="D140" s="14" t="s">
        <v>340</v>
      </c>
      <c r="E140" s="14" t="s">
        <v>180</v>
      </c>
      <c r="F140" s="14" t="s">
        <v>19</v>
      </c>
      <c r="G140" s="14" t="s">
        <v>565</v>
      </c>
      <c r="H140" s="14" t="s">
        <v>537</v>
      </c>
      <c r="I140" s="14" t="s">
        <v>360</v>
      </c>
      <c r="J140" s="14" t="s">
        <v>343</v>
      </c>
      <c r="K140" s="14" t="s">
        <v>532</v>
      </c>
      <c r="L140" s="14" t="s">
        <v>344</v>
      </c>
      <c r="M140" s="14" t="s">
        <v>362</v>
      </c>
      <c r="N140" s="14" t="s">
        <v>363</v>
      </c>
      <c r="O140" s="14" t="s">
        <v>387</v>
      </c>
      <c r="P140" s="14" t="s">
        <v>566</v>
      </c>
    </row>
    <row r="141" spans="1:16" x14ac:dyDescent="0.25">
      <c r="A141" t="str">
        <f t="shared" si="4"/>
        <v>604-303-FD-60-02</v>
      </c>
      <c r="B141" s="14" t="s">
        <v>567</v>
      </c>
      <c r="C141" s="14" t="s">
        <v>351</v>
      </c>
      <c r="D141" s="14" t="s">
        <v>340</v>
      </c>
      <c r="E141" s="14" t="s">
        <v>182</v>
      </c>
      <c r="F141" s="14" t="s">
        <v>36</v>
      </c>
      <c r="G141" s="14" t="s">
        <v>568</v>
      </c>
      <c r="H141" s="14" t="s">
        <v>537</v>
      </c>
      <c r="I141" s="14" t="s">
        <v>343</v>
      </c>
      <c r="J141" s="14" t="s">
        <v>391</v>
      </c>
      <c r="K141" s="14" t="s">
        <v>569</v>
      </c>
      <c r="L141" s="14" t="s">
        <v>344</v>
      </c>
      <c r="M141" s="14" t="s">
        <v>362</v>
      </c>
      <c r="N141" s="14" t="s">
        <v>363</v>
      </c>
      <c r="O141" s="14" t="s">
        <v>405</v>
      </c>
      <c r="P141" s="14" t="s">
        <v>570</v>
      </c>
    </row>
    <row r="142" spans="1:16" x14ac:dyDescent="0.25">
      <c r="A142" t="str">
        <f t="shared" si="4"/>
        <v>604-SAP-FD-60-02</v>
      </c>
      <c r="B142" s="14" t="s">
        <v>571</v>
      </c>
      <c r="C142" s="14" t="s">
        <v>351</v>
      </c>
      <c r="D142" s="14" t="s">
        <v>340</v>
      </c>
      <c r="E142" s="14" t="s">
        <v>184</v>
      </c>
      <c r="F142" s="14" t="s">
        <v>19</v>
      </c>
      <c r="G142" s="14" t="s">
        <v>572</v>
      </c>
      <c r="H142" s="14" t="s">
        <v>537</v>
      </c>
      <c r="I142" s="14" t="s">
        <v>360</v>
      </c>
      <c r="J142" s="14" t="s">
        <v>391</v>
      </c>
      <c r="K142" s="14" t="s">
        <v>573</v>
      </c>
      <c r="L142" s="14" t="s">
        <v>344</v>
      </c>
      <c r="M142" s="14" t="s">
        <v>362</v>
      </c>
      <c r="N142" s="14" t="s">
        <v>373</v>
      </c>
      <c r="O142" s="14" t="s">
        <v>387</v>
      </c>
      <c r="P142" s="14" t="s">
        <v>574</v>
      </c>
    </row>
    <row r="143" spans="1:16" x14ac:dyDescent="0.25">
      <c r="A143" t="str">
        <f t="shared" si="4"/>
        <v>604-SAQ-FD-60-02</v>
      </c>
      <c r="B143" s="14" t="s">
        <v>530</v>
      </c>
      <c r="C143" s="14" t="s">
        <v>351</v>
      </c>
      <c r="D143" s="14" t="s">
        <v>340</v>
      </c>
      <c r="E143" s="14" t="s">
        <v>186</v>
      </c>
      <c r="F143" s="14" t="s">
        <v>19</v>
      </c>
      <c r="G143" s="14" t="s">
        <v>531</v>
      </c>
      <c r="H143" s="14" t="s">
        <v>500</v>
      </c>
      <c r="I143" s="14" t="s">
        <v>360</v>
      </c>
      <c r="J143" s="14" t="s">
        <v>343</v>
      </c>
      <c r="K143" s="14" t="s">
        <v>532</v>
      </c>
      <c r="L143" s="14" t="s">
        <v>344</v>
      </c>
      <c r="M143" s="14" t="s">
        <v>362</v>
      </c>
      <c r="N143" s="14" t="s">
        <v>373</v>
      </c>
      <c r="O143" s="14" t="s">
        <v>387</v>
      </c>
      <c r="P143" s="14" t="s">
        <v>533</v>
      </c>
    </row>
    <row r="144" spans="1:16" x14ac:dyDescent="0.25">
      <c r="A144" t="str">
        <f t="shared" si="4"/>
        <v>604-SAR-FD-60-02</v>
      </c>
      <c r="B144" s="14" t="s">
        <v>493</v>
      </c>
      <c r="C144" s="14" t="s">
        <v>351</v>
      </c>
      <c r="D144" s="14" t="s">
        <v>340</v>
      </c>
      <c r="E144" s="14" t="s">
        <v>188</v>
      </c>
      <c r="F144" s="14" t="s">
        <v>19</v>
      </c>
      <c r="G144" s="14" t="s">
        <v>494</v>
      </c>
      <c r="H144" s="14" t="s">
        <v>467</v>
      </c>
      <c r="I144" s="14" t="s">
        <v>360</v>
      </c>
      <c r="J144" s="14" t="s">
        <v>495</v>
      </c>
      <c r="K144" s="14" t="s">
        <v>496</v>
      </c>
      <c r="L144" s="14" t="s">
        <v>344</v>
      </c>
      <c r="M144" s="14" t="s">
        <v>362</v>
      </c>
      <c r="N144" s="14" t="s">
        <v>373</v>
      </c>
      <c r="O144" s="14" t="s">
        <v>387</v>
      </c>
      <c r="P144" s="14" t="s">
        <v>497</v>
      </c>
    </row>
    <row r="145" spans="1:16" x14ac:dyDescent="0.25">
      <c r="A145" t="str">
        <f t="shared" si="4"/>
        <v>607-FPF-03-60-02</v>
      </c>
      <c r="B145" s="14" t="s">
        <v>778</v>
      </c>
      <c r="C145" s="14" t="s">
        <v>351</v>
      </c>
      <c r="D145" s="14" t="s">
        <v>340</v>
      </c>
      <c r="E145" s="14" t="s">
        <v>190</v>
      </c>
      <c r="F145" s="14" t="s">
        <v>420</v>
      </c>
      <c r="G145" s="14" t="s">
        <v>779</v>
      </c>
      <c r="H145" s="14" t="s">
        <v>780</v>
      </c>
      <c r="I145" s="14" t="s">
        <v>343</v>
      </c>
      <c r="J145" s="14" t="s">
        <v>343</v>
      </c>
      <c r="K145" s="14" t="s">
        <v>718</v>
      </c>
      <c r="L145" s="14" t="s">
        <v>344</v>
      </c>
      <c r="M145" s="14" t="s">
        <v>362</v>
      </c>
      <c r="N145" s="14" t="s">
        <v>373</v>
      </c>
      <c r="O145" s="14" t="s">
        <v>387</v>
      </c>
      <c r="P145" s="14" t="s">
        <v>750</v>
      </c>
    </row>
    <row r="146" spans="1:16" x14ac:dyDescent="0.25">
      <c r="A146" t="str">
        <f t="shared" si="4"/>
        <v>607-FPG-03-60-01</v>
      </c>
      <c r="B146" s="14" t="s">
        <v>759</v>
      </c>
      <c r="C146" s="14" t="s">
        <v>351</v>
      </c>
      <c r="D146" s="14" t="s">
        <v>352</v>
      </c>
      <c r="E146" s="14" t="s">
        <v>310</v>
      </c>
      <c r="F146" s="14" t="s">
        <v>420</v>
      </c>
      <c r="G146" s="14" t="s">
        <v>747</v>
      </c>
      <c r="H146" s="14" t="s">
        <v>760</v>
      </c>
      <c r="I146" s="14" t="s">
        <v>444</v>
      </c>
      <c r="J146" s="14" t="s">
        <v>519</v>
      </c>
      <c r="K146" s="14" t="s">
        <v>761</v>
      </c>
      <c r="L146" s="14" t="s">
        <v>344</v>
      </c>
      <c r="M146" s="14" t="s">
        <v>372</v>
      </c>
      <c r="N146" s="14" t="s">
        <v>373</v>
      </c>
      <c r="O146" s="14" t="s">
        <v>387</v>
      </c>
      <c r="P146" s="14" t="s">
        <v>739</v>
      </c>
    </row>
    <row r="147" spans="1:16" x14ac:dyDescent="0.25">
      <c r="A147" t="str">
        <f t="shared" si="4"/>
        <v>607-FPH-03-60-01</v>
      </c>
      <c r="B147" s="14" t="s">
        <v>755</v>
      </c>
      <c r="C147" s="14" t="s">
        <v>351</v>
      </c>
      <c r="D147" s="14" t="s">
        <v>352</v>
      </c>
      <c r="E147" s="14" t="s">
        <v>312</v>
      </c>
      <c r="F147" s="14" t="s">
        <v>420</v>
      </c>
      <c r="G147" s="14" t="s">
        <v>756</v>
      </c>
      <c r="H147" s="14" t="s">
        <v>757</v>
      </c>
      <c r="I147" s="14" t="s">
        <v>343</v>
      </c>
      <c r="J147" s="14" t="s">
        <v>343</v>
      </c>
      <c r="K147" s="14" t="s">
        <v>344</v>
      </c>
      <c r="L147" s="14" t="s">
        <v>344</v>
      </c>
      <c r="M147" s="14" t="s">
        <v>372</v>
      </c>
      <c r="N147" s="14" t="s">
        <v>373</v>
      </c>
      <c r="O147" s="14" t="s">
        <v>383</v>
      </c>
      <c r="P147" s="14" t="s">
        <v>758</v>
      </c>
    </row>
    <row r="148" spans="1:16" x14ac:dyDescent="0.25">
      <c r="A148" t="str">
        <f t="shared" si="4"/>
        <v>608-FPF-03-60-01</v>
      </c>
      <c r="B148" s="14" t="s">
        <v>746</v>
      </c>
      <c r="C148" s="14" t="s">
        <v>351</v>
      </c>
      <c r="D148" s="14" t="s">
        <v>352</v>
      </c>
      <c r="E148" s="14" t="s">
        <v>314</v>
      </c>
      <c r="F148" s="14" t="s">
        <v>420</v>
      </c>
      <c r="G148" s="14" t="s">
        <v>747</v>
      </c>
      <c r="H148" s="14" t="s">
        <v>748</v>
      </c>
      <c r="I148" s="14" t="s">
        <v>444</v>
      </c>
      <c r="J148" s="14" t="s">
        <v>444</v>
      </c>
      <c r="K148" s="14" t="s">
        <v>749</v>
      </c>
      <c r="L148" s="14" t="s">
        <v>344</v>
      </c>
      <c r="M148" s="14" t="s">
        <v>372</v>
      </c>
      <c r="N148" s="14" t="s">
        <v>373</v>
      </c>
      <c r="O148" s="14" t="s">
        <v>387</v>
      </c>
      <c r="P148" s="14" t="s">
        <v>750</v>
      </c>
    </row>
    <row r="149" spans="1:16" x14ac:dyDescent="0.25">
      <c r="A149" t="str">
        <f t="shared" si="4"/>
        <v>608-FPG-03-60-01</v>
      </c>
      <c r="B149" s="14" t="s">
        <v>736</v>
      </c>
      <c r="C149" s="14" t="s">
        <v>351</v>
      </c>
      <c r="D149" s="14" t="s">
        <v>352</v>
      </c>
      <c r="E149" s="14" t="s">
        <v>316</v>
      </c>
      <c r="F149" s="14" t="s">
        <v>420</v>
      </c>
      <c r="G149" s="14" t="s">
        <v>737</v>
      </c>
      <c r="H149" s="14" t="s">
        <v>738</v>
      </c>
      <c r="I149" s="14" t="s">
        <v>360</v>
      </c>
      <c r="J149" s="14" t="s">
        <v>360</v>
      </c>
      <c r="K149" s="14" t="s">
        <v>360</v>
      </c>
      <c r="L149" s="14" t="s">
        <v>344</v>
      </c>
      <c r="M149" s="14" t="s">
        <v>372</v>
      </c>
      <c r="N149" s="14" t="s">
        <v>373</v>
      </c>
      <c r="O149" s="14" t="s">
        <v>387</v>
      </c>
      <c r="P149" s="14" t="s">
        <v>739</v>
      </c>
    </row>
    <row r="150" spans="1:16" x14ac:dyDescent="0.25">
      <c r="A150" t="str">
        <f t="shared" si="4"/>
        <v>836-CEC-FD-10-01</v>
      </c>
      <c r="B150" s="14" t="s">
        <v>859</v>
      </c>
      <c r="C150" s="14" t="s">
        <v>499</v>
      </c>
      <c r="D150" s="14" t="s">
        <v>352</v>
      </c>
      <c r="E150" s="14" t="s">
        <v>318</v>
      </c>
      <c r="F150" s="14" t="s">
        <v>319</v>
      </c>
      <c r="G150" s="14" t="s">
        <v>860</v>
      </c>
      <c r="H150" s="14" t="s">
        <v>860</v>
      </c>
      <c r="I150" s="14" t="s">
        <v>382</v>
      </c>
      <c r="J150" s="14" t="s">
        <v>344</v>
      </c>
      <c r="K150" s="14" t="s">
        <v>344</v>
      </c>
      <c r="L150" s="14" t="s">
        <v>344</v>
      </c>
      <c r="M150" s="14" t="s">
        <v>346</v>
      </c>
      <c r="N150" s="14" t="s">
        <v>373</v>
      </c>
      <c r="O150" s="14" t="s">
        <v>861</v>
      </c>
      <c r="P150" s="14" t="s">
        <v>743</v>
      </c>
    </row>
    <row r="151" spans="1:16" x14ac:dyDescent="0.25">
      <c r="A151" t="str">
        <f t="shared" si="4"/>
        <v>861-EUF-FD-60-01</v>
      </c>
      <c r="B151" s="14" t="s">
        <v>740</v>
      </c>
      <c r="C151" s="14" t="s">
        <v>351</v>
      </c>
      <c r="D151" s="14" t="s">
        <v>352</v>
      </c>
      <c r="E151" s="14" t="s">
        <v>321</v>
      </c>
      <c r="F151" s="14" t="s">
        <v>319</v>
      </c>
      <c r="G151" s="14" t="s">
        <v>741</v>
      </c>
      <c r="H151" s="14" t="s">
        <v>741</v>
      </c>
      <c r="I151" s="14" t="s">
        <v>382</v>
      </c>
      <c r="J151" s="14" t="s">
        <v>382</v>
      </c>
      <c r="K151" s="14" t="s">
        <v>344</v>
      </c>
      <c r="L151" s="14" t="s">
        <v>344</v>
      </c>
      <c r="M151" s="14" t="s">
        <v>372</v>
      </c>
      <c r="N151" s="14" t="s">
        <v>347</v>
      </c>
      <c r="O151" s="14" t="s">
        <v>742</v>
      </c>
      <c r="P151" s="14" t="s">
        <v>743</v>
      </c>
    </row>
  </sheetData>
  <autoFilter ref="A1:P151" xr:uid="{48FEE7C4-183F-4978-A13E-0B0B73EBB17B}">
    <sortState xmlns:xlrd2="http://schemas.microsoft.com/office/spreadsheetml/2017/richdata2" ref="A2:P151">
      <sortCondition ref="A1:A15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Cours_operation_massive</vt:lpstr>
      <vt:lpstr>Tableau_priorisation</vt:lpstr>
      <vt:lpstr>Octopus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Lalumière</dc:creator>
  <cp:lastModifiedBy>Michel Lalumière</cp:lastModifiedBy>
  <dcterms:created xsi:type="dcterms:W3CDTF">2023-10-23T20:38:33Z</dcterms:created>
  <dcterms:modified xsi:type="dcterms:W3CDTF">2024-10-09T18:16:36Z</dcterms:modified>
</cp:coreProperties>
</file>